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<sst xmlns="http://schemas.openxmlformats.org/spreadsheetml/2006/main" count="675" uniqueCount="203">
  <si>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</si>
  <si>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</si>
  <si>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</si>
  <si>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</si>
  <si>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</si>
  <si>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</si>
  <si>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</si>
  <si>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</si>
  <si>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</si>
  <si>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</si>
  <si>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</si>
  <si>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</si>
  <si>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</si>
  <si>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</si>
  <si>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</si>
  <si>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</si>
  <si>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</si>
  <si>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</si>
  <si>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</si>
  <si>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</si>
  <si>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a 475/2000 Tanácsi Rendelettel és a 351/2002 (EK) számú Bizottsági Rendelettel módosított 3605/1993 Tanácsi Rendelet és</t>
  </si>
  <si>
    <t>az 1993/11/22-én kelt Tanácsi Jegyzőkönyv közleménye, valamint</t>
  </si>
  <si>
    <t>az Ecofin Tanács által 2003/2/18-án elfogadott Legjobb Nemzetközi Gyakorlat szerint</t>
  </si>
  <si>
    <t>A CMFB (Monteráris, Pénzügyi és Fizetésimérleg-statisztikák Tanácsa) által 2003.06.26-án elfogadott adatszolgáltatási táblák gyűjteménye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</si>
  <si>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</si>
  <si>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</si>
  <si>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</si>
  <si>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</si>
  <si>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</si>
  <si>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</si>
  <si>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2008. október 1-ét megelőzően</t>
    </r>
  </si>
  <si>
    <t>Tagország: Magyarország</t>
  </si>
  <si>
    <t>Adatok millió forintban</t>
  </si>
  <si>
    <t>Dátum: 2008. szeptember 30.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</si>
  <si>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</si>
  <si>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</si>
  <si>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</si>
  <si>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</si>
  <si>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</si>
  <si>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</si>
  <si>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</si>
  <si>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</si>
  <si>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Fizetőeszköz és betét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</si>
  <si>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</si>
  <si>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</si>
  <si>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</si>
  <si>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</si>
  <si>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</si>
  <si>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</si>
  <si>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</si>
  <si>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</si>
  <si>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</si>
  <si>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</si>
  <si>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</si>
  <si>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</si>
  <si>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</si>
  <si>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</si>
  <si>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(hivatalos költségvetési adatok; jelezze, ha az egyenleg pénzforgalmi szemléletű)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</si>
  <si>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</si>
  <si>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</si>
  <si>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</si>
  <si>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</si>
  <si>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</si>
  <si>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</si>
  <si>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</si>
  <si>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</si>
  <si>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</si>
  <si>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</si>
  <si>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</si>
  <si>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</si>
  <si>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</si>
  <si>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</si>
  <si>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</si>
  <si>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</si>
  <si>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</si>
  <si>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</si>
  <si>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</si>
  <si>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</si>
  <si>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</si>
  <si>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</si>
  <si>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</si>
  <si>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</si>
  <si>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</si>
  <si>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Alrendszerek elhatárolása miatti korrekció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</si>
  <si>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</si>
  <si>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</si>
  <si>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</si>
  <si>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</si>
  <si>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</si>
  <si>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</si>
  <si>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</si>
  <si>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</si>
  <si>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</si>
  <si>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</si>
  <si>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D.11-hez és D.12-höz kapcsolódóan</t>
  </si>
  <si>
    <t>Memorandum tétel: P.11-hez és P.131-hez kapcsolódóan</t>
  </si>
  <si>
    <t>Részvények ingyenes átadása az ÁPV Zrt-nek</t>
  </si>
  <si>
    <t>2005-ben tartalmazza a Budapest Airport Rt. privatizációjából származó bevételt</t>
  </si>
  <si>
    <t>Memorandum tétel: pénzügyi intézmények részére fizetett előleg (lakástámogatásokhoz kapcsolódóan)</t>
  </si>
  <si>
    <t>D.2-höz kapcsolódóan</t>
  </si>
  <si>
    <t>D.45-höz kapcsolódóan</t>
  </si>
  <si>
    <t>D.5-höz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</si>
  <si>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</si>
  <si>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</si>
  <si>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</si>
  <si>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</si>
  <si>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</si>
  <si>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</si>
  <si>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</si>
  <si>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Társadalombiztosítási alapokkal szembeni követelés elengedése</t>
  </si>
  <si>
    <t>Egy kereskedelmi bank Állammal szembeni követelése (egyházi kárpótlás), tőketranszfer</t>
  </si>
  <si>
    <t>Adósság átvállalása a Rendezvénycsarnok Rt.-től (döntéshozatal 2002-ben, előirányzat a 2004-es költségvetésben)</t>
  </si>
  <si>
    <t>A Postabank által fizetett társasági adó</t>
  </si>
  <si>
    <t>Az ÁPV. Rt. privatizációs bevételeinek befizetése a KESZ-re (költségvetésen kívüli tranzakció)</t>
  </si>
  <si>
    <t>Természetbeni tőketranszferek a Központi Kormányzatba sorolt nonprofit intézményektől</t>
  </si>
  <si>
    <t>Állami követelés elengedése: 2006: Irak; 2007: Oroszország, 2008: külföldi követelés amelyet a MEHIB kezelt</t>
  </si>
  <si>
    <t>Tőketranszfer a MAHART részére</t>
  </si>
  <si>
    <t>Gripen beszerzés: pénzügyi lízing (operatív lízing helyett)</t>
  </si>
  <si>
    <t>Tőketranszfer nem pénzügyi vállalatoknak</t>
  </si>
  <si>
    <t>Jövőbeli lehetséges transzferek a MÁV-nak</t>
  </si>
  <si>
    <t>Instrumentumonként:</t>
  </si>
  <si>
    <t>Memorandum tétel: MAVIR - keresztfinanszírozási tartalék kivonása a villamosenergia-ipari állami vállalatból</t>
  </si>
  <si>
    <t>Kormányzati szektor (EDP B.9) nettó hitelfelvétele(+)/hitelnyújtása(-) (S.13)*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</si>
  <si>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</si>
  <si>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</si>
  <si>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</si>
  <si>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</si>
  <si>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</si>
  <si>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</si>
  <si>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</si>
  <si>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</si>
  <si>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</si>
  <si>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</si>
  <si>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</si>
  <si>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</si>
  <si>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</si>
  <si>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</si>
  <si>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</si>
  <si>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</si>
  <si>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</si>
  <si>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</si>
  <si>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</si>
  <si>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Statisztikai eltérések</t>
  </si>
  <si>
    <t xml:space="preserve">  Pénzügyi és tőkeszámla közti eltérés (B.9f-B.9)*</t>
  </si>
  <si>
    <t xml:space="preserve">  Egyéb statisztikai eltérések (+/-)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</si>
  <si>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</si>
  <si>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*Kérjük, hogy figyeljen a nettó hitelfelvételnél / nettó hitelnyújtás előjelére, amely konvenció szerint az 1. és 2. táblákban eltérő!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</si>
  <si>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</si>
  <si>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</si>
  <si>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</si>
  <si>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</si>
  <si>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</si>
  <si>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 xml:space="preserve">és az alszektorok adósságának konszolidációjáról (Központi kormányzat) </t>
  </si>
  <si>
    <t>Központi kormányzat (EDP B.9) nettó hitelfelvétele(+)/hitelnyújtása(-) (S.1311)*</t>
  </si>
  <si>
    <t xml:space="preserve">  Egyéb  kötelezettségek nettó növekedése (-) (F.5, F.6 and F.7)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</si>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</sst>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13" xfId="0" applyNumberFormat="1" applyFont="1" applyFill="1" applyBorder="1" applyAlignment="1" applyProtection="1">
      <alignment/>
      <protection locked="0"/>
    </xf>
    <xf numFmtId="3" fontId="5" fillId="2" borderId="9" xfId="0" applyNumberFormat="1" applyFont="1" applyFill="1" applyBorder="1" applyAlignment="1" applyProtection="1">
      <alignment/>
      <protection locked="0"/>
    </xf>
    <xf numFmtId="3" fontId="5" fillId="2" borderId="14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3" fontId="5" fillId="2" borderId="19" xfId="0" applyNumberFormat="1" applyFont="1" applyFill="1" applyBorder="1" applyAlignment="1" applyProtection="1">
      <alignment/>
      <protection locked="0"/>
    </xf>
    <xf numFmtId="0" fontId="10" fillId="0" borderId="6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4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3" fontId="12" fillId="2" borderId="14" xfId="0" applyNumberFormat="1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3" fontId="6" fillId="2" borderId="36" xfId="0" applyNumberFormat="1" applyFont="1" applyFill="1" applyBorder="1" applyAlignment="1" applyProtection="1">
      <alignment/>
      <protection locked="0"/>
    </xf>
    <xf numFmtId="0" fontId="14" fillId="0" borderId="37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3" fontId="1" fillId="2" borderId="14" xfId="0" applyNumberFormat="1" applyFont="1" applyFill="1" applyBorder="1" applyAlignment="1" applyProtection="1">
      <alignment/>
      <protection locked="0"/>
    </xf>
    <xf numFmtId="0" fontId="1" fillId="0" borderId="40" xfId="0" applyFont="1" applyFill="1" applyBorder="1" applyAlignment="1" applyProtection="1">
      <alignment horizontal="centerContinuous"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0" fontId="1" fillId="0" borderId="40" xfId="0" applyFont="1" applyFill="1" applyBorder="1" applyAlignment="1" applyProtection="1">
      <alignment horizontal="left"/>
      <protection locked="0"/>
    </xf>
    <xf numFmtId="3" fontId="1" fillId="2" borderId="32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1" fillId="3" borderId="14" xfId="0" applyNumberFormat="1" applyFont="1" applyFill="1" applyBorder="1" applyAlignment="1" applyProtection="1">
      <alignment/>
      <protection locked="0"/>
    </xf>
    <xf numFmtId="0" fontId="16" fillId="3" borderId="40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3" borderId="4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/>
    </xf>
    <xf numFmtId="0" fontId="1" fillId="0" borderId="41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3" borderId="42" xfId="0" applyFont="1" applyFill="1" applyBorder="1" applyAlignment="1" applyProtection="1">
      <alignment/>
      <protection locked="0"/>
    </xf>
    <xf numFmtId="3" fontId="1" fillId="3" borderId="43" xfId="0" applyNumberFormat="1" applyFont="1" applyFill="1" applyBorder="1" applyAlignment="1" applyProtection="1">
      <alignment/>
      <protection locked="0"/>
    </xf>
    <xf numFmtId="3" fontId="1" fillId="3" borderId="44" xfId="0" applyNumberFormat="1" applyFont="1" applyFill="1" applyBorder="1" applyAlignment="1" applyProtection="1">
      <alignment/>
      <protection locked="0"/>
    </xf>
    <xf numFmtId="3" fontId="1" fillId="3" borderId="16" xfId="0" applyNumberFormat="1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9" xfId="0" applyBorder="1" applyAlignment="1" applyProtection="1">
      <alignment/>
      <protection/>
    </xf>
    <xf numFmtId="0" fontId="2" fillId="0" borderId="30" xfId="0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 applyProtection="1">
      <alignment horizontal="center"/>
      <protection/>
    </xf>
    <xf numFmtId="0" fontId="6" fillId="2" borderId="36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 horizontal="centerContinuous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3" borderId="40" xfId="0" applyFont="1" applyFill="1" applyBorder="1" applyAlignment="1" applyProtection="1">
      <alignment horizontal="centerContinuous"/>
      <protection locked="0"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16" xfId="0" applyFont="1" applyFill="1" applyBorder="1" applyAlignment="1" applyProtection="1">
      <alignment/>
      <protection locked="0"/>
    </xf>
    <xf numFmtId="0" fontId="1" fillId="3" borderId="16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horizontal="center"/>
      <protection/>
    </xf>
    <xf numFmtId="3" fontId="1" fillId="2" borderId="42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50" xfId="0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/>
      <protection/>
    </xf>
    <xf numFmtId="0" fontId="2" fillId="0" borderId="52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53" xfId="0" applyFont="1" applyFill="1" applyBorder="1" applyAlignment="1" applyProtection="1">
      <alignment horizontal="center" vertical="center"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0" fontId="1" fillId="3" borderId="54" xfId="0" applyFont="1" applyFill="1" applyBorder="1" applyAlignment="1" applyProtection="1">
      <alignment horizontal="centerContinuous"/>
      <protection locked="0"/>
    </xf>
    <xf numFmtId="0" fontId="6" fillId="0" borderId="53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2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3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5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5" fillId="0" borderId="22" xfId="19" applyFont="1" applyFill="1" applyBorder="1" applyAlignment="1">
      <alignment horizontal="centerContinuous"/>
      <protection/>
    </xf>
    <xf numFmtId="0" fontId="3" fillId="0" borderId="22" xfId="19" applyFont="1" applyFill="1" applyBorder="1" applyAlignment="1">
      <alignment horizontal="centerContinuous"/>
      <protection/>
    </xf>
    <xf numFmtId="0" fontId="0" fillId="0" borderId="22" xfId="19" applyFont="1" applyFill="1" applyBorder="1" applyAlignment="1">
      <alignment horizontal="centerContinuous"/>
      <protection/>
    </xf>
    <xf numFmtId="0" fontId="27" fillId="0" borderId="0" xfId="19" applyFont="1" applyFill="1" applyAlignment="1">
      <alignment horizontal="centerContinuous"/>
      <protection/>
    </xf>
    <xf numFmtId="0" fontId="29" fillId="0" borderId="0" xfId="19" applyFont="1" applyFill="1" applyAlignment="1" quotePrefix="1">
      <alignment horizontal="centerContinuous"/>
      <protection/>
    </xf>
    <xf numFmtId="0" fontId="30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31" fillId="0" borderId="0" xfId="19" applyFont="1" applyFill="1" applyAlignment="1">
      <alignment vertical="center"/>
      <protection/>
    </xf>
    <xf numFmtId="0" fontId="32" fillId="0" borderId="0" xfId="19" applyFont="1" applyFill="1">
      <alignment/>
      <protection/>
    </xf>
    <xf numFmtId="0" fontId="33" fillId="0" borderId="0" xfId="19" applyFont="1" applyFill="1">
      <alignment/>
      <protection/>
    </xf>
    <xf numFmtId="0" fontId="34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 indent="1"/>
    </xf>
    <xf numFmtId="0" fontId="0" fillId="0" borderId="6" xfId="0" applyFont="1" applyFill="1" applyBorder="1" applyAlignment="1">
      <alignment/>
    </xf>
    <xf numFmtId="0" fontId="17" fillId="0" borderId="55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5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/>
      <protection/>
    </xf>
    <xf numFmtId="3" fontId="6" fillId="2" borderId="46" xfId="0" applyNumberFormat="1" applyFont="1" applyFill="1" applyBorder="1" applyAlignment="1" applyProtection="1">
      <alignment/>
      <protection locked="0"/>
    </xf>
    <xf numFmtId="0" fontId="17" fillId="0" borderId="4" xfId="0" applyFont="1" applyFill="1" applyBorder="1" applyAlignment="1" applyProtection="1">
      <alignment horizontal="left"/>
      <protection/>
    </xf>
    <xf numFmtId="0" fontId="35" fillId="4" borderId="16" xfId="0" applyFont="1" applyFill="1" applyBorder="1" applyAlignment="1" applyProtection="1">
      <alignment/>
      <protection/>
    </xf>
    <xf numFmtId="0" fontId="35" fillId="4" borderId="14" xfId="0" applyFont="1" applyFill="1" applyBorder="1" applyAlignment="1" applyProtection="1">
      <alignment/>
      <protection/>
    </xf>
    <xf numFmtId="0" fontId="35" fillId="0" borderId="40" xfId="0" applyFont="1" applyFill="1" applyBorder="1" applyAlignment="1" applyProtection="1">
      <alignment horizontal="centerContinuous"/>
      <protection locked="0"/>
    </xf>
    <xf numFmtId="0" fontId="35" fillId="0" borderId="7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4" xfId="0" applyFont="1" applyFill="1" applyBorder="1" applyAlignment="1" applyProtection="1">
      <alignment horizontal="center"/>
      <protection/>
    </xf>
    <xf numFmtId="0" fontId="35" fillId="0" borderId="6" xfId="0" applyFont="1" applyFill="1" applyBorder="1" applyAlignment="1" applyProtection="1">
      <alignment horizontal="left"/>
      <protection/>
    </xf>
    <xf numFmtId="3" fontId="35" fillId="2" borderId="16" xfId="0" applyNumberFormat="1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32" xfId="0" applyFont="1" applyFill="1" applyBorder="1" applyAlignment="1" applyProtection="1">
      <alignment/>
      <protection/>
    </xf>
    <xf numFmtId="0" fontId="35" fillId="0" borderId="33" xfId="0" applyFont="1" applyFill="1" applyBorder="1" applyAlignment="1" applyProtection="1">
      <alignment/>
      <protection/>
    </xf>
    <xf numFmtId="0" fontId="35" fillId="0" borderId="34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16" xfId="0" applyFont="1" applyFill="1" applyBorder="1" applyAlignment="1" applyProtection="1">
      <alignment/>
      <protection/>
    </xf>
    <xf numFmtId="0" fontId="35" fillId="0" borderId="41" xfId="0" applyFont="1" applyFill="1" applyBorder="1" applyAlignment="1" applyProtection="1">
      <alignment/>
      <protection/>
    </xf>
    <xf numFmtId="0" fontId="35" fillId="0" borderId="40" xfId="0" applyFont="1" applyFill="1" applyBorder="1" applyAlignment="1" applyProtection="1">
      <alignment horizontal="center"/>
      <protection locked="0"/>
    </xf>
    <xf numFmtId="0" fontId="35" fillId="0" borderId="18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0" fontId="35" fillId="0" borderId="21" xfId="0" applyFont="1" applyFill="1" applyBorder="1" applyAlignment="1" applyProtection="1">
      <alignment/>
      <protection/>
    </xf>
    <xf numFmtId="0" fontId="35" fillId="0" borderId="15" xfId="0" applyFont="1" applyFill="1" applyBorder="1" applyAlignment="1" applyProtection="1">
      <alignment/>
      <protection/>
    </xf>
    <xf numFmtId="0" fontId="35" fillId="0" borderId="6" xfId="0" applyFont="1" applyFill="1" applyBorder="1" applyAlignment="1" applyProtection="1">
      <alignment/>
      <protection locked="0"/>
    </xf>
    <xf numFmtId="0" fontId="17" fillId="0" borderId="37" xfId="0" applyFont="1" applyFill="1" applyBorder="1" applyAlignment="1" applyProtection="1">
      <alignment/>
      <protection locked="0"/>
    </xf>
    <xf numFmtId="0" fontId="17" fillId="0" borderId="57" xfId="0" applyFont="1" applyFill="1" applyBorder="1" applyAlignment="1" applyProtection="1">
      <alignment horizontal="left"/>
      <protection/>
    </xf>
    <xf numFmtId="0" fontId="17" fillId="0" borderId="57" xfId="0" applyFont="1" applyFill="1" applyBorder="1" applyAlignment="1" applyProtection="1">
      <alignment/>
      <protection/>
    </xf>
    <xf numFmtId="0" fontId="38" fillId="0" borderId="58" xfId="0" applyFont="1" applyFill="1" applyBorder="1" applyAlignment="1" applyProtection="1">
      <alignment horizontal="centerContinuous" vertical="center"/>
      <protection/>
    </xf>
    <xf numFmtId="0" fontId="38" fillId="0" borderId="59" xfId="0" applyFont="1" applyFill="1" applyBorder="1" applyAlignment="1" applyProtection="1">
      <alignment horizontal="centerContinuous" vertical="center"/>
      <protection/>
    </xf>
    <xf numFmtId="0" fontId="39" fillId="0" borderId="0" xfId="0" applyFont="1" applyFill="1" applyAlignment="1" applyProtection="1">
      <alignment horizontal="left"/>
      <protection/>
    </xf>
    <xf numFmtId="0" fontId="39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right"/>
      <protection/>
    </xf>
    <xf numFmtId="0" fontId="0" fillId="0" borderId="30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5" fillId="0" borderId="6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6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5" fillId="0" borderId="6" xfId="0" applyFont="1" applyFill="1" applyBorder="1" applyAlignment="1">
      <alignment/>
    </xf>
    <xf numFmtId="0" fontId="38" fillId="0" borderId="60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35" fillId="0" borderId="6" xfId="0" applyFont="1" applyFill="1" applyBorder="1" applyAlignment="1" applyProtection="1">
      <alignment horizontal="centerContinuous"/>
      <protection locked="0"/>
    </xf>
    <xf numFmtId="0" fontId="6" fillId="0" borderId="57" xfId="0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/>
      <protection locked="0"/>
    </xf>
    <xf numFmtId="0" fontId="3" fillId="0" borderId="61" xfId="0" applyFont="1" applyFill="1" applyBorder="1" applyAlignment="1" applyProtection="1">
      <alignment horizontal="left"/>
      <protection/>
    </xf>
    <xf numFmtId="0" fontId="6" fillId="0" borderId="61" xfId="0" applyFont="1" applyFill="1" applyBorder="1" applyAlignment="1" applyProtection="1">
      <alignment/>
      <protection/>
    </xf>
    <xf numFmtId="0" fontId="6" fillId="0" borderId="61" xfId="0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2" fillId="0" borderId="0" xfId="0" applyNumberFormat="1" applyFont="1" applyFill="1" applyAlignment="1" applyProtection="1">
      <alignment/>
      <protection/>
    </xf>
    <xf numFmtId="2" fontId="0" fillId="0" borderId="30" xfId="0" applyNumberFormat="1" applyFill="1" applyBorder="1" applyAlignment="1" applyProtection="1">
      <alignment/>
      <protection/>
    </xf>
    <xf numFmtId="2" fontId="2" fillId="0" borderId="30" xfId="0" applyNumberFormat="1" applyFont="1" applyFill="1" applyBorder="1" applyAlignment="1" applyProtection="1">
      <alignment/>
      <protection/>
    </xf>
    <xf numFmtId="0" fontId="35" fillId="2" borderId="16" xfId="0" applyFont="1" applyFill="1" applyBorder="1" applyAlignment="1" applyProtection="1">
      <alignment/>
      <protection locked="0"/>
    </xf>
    <xf numFmtId="0" fontId="35" fillId="2" borderId="14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Continuous"/>
      <protection locked="0"/>
    </xf>
    <xf numFmtId="0" fontId="17" fillId="2" borderId="36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5" fillId="0" borderId="8" xfId="0" applyFont="1" applyFill="1" applyBorder="1" applyAlignment="1" applyProtection="1" quotePrefix="1">
      <alignment horizontal="center" vertical="center"/>
      <protection/>
    </xf>
    <xf numFmtId="0" fontId="42" fillId="0" borderId="4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5" fillId="2" borderId="14" xfId="0" applyFont="1" applyFill="1" applyBorder="1" applyAlignment="1" applyProtection="1">
      <alignment/>
      <protection locked="0"/>
    </xf>
    <xf numFmtId="0" fontId="1" fillId="3" borderId="63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1" fillId="3" borderId="40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3" borderId="40" xfId="0" applyFont="1" applyFill="1" applyBorder="1" applyAlignment="1" applyProtection="1">
      <alignment horizontal="left" wrapText="1"/>
      <protection locked="0"/>
    </xf>
    <xf numFmtId="3" fontId="1" fillId="3" borderId="14" xfId="0" applyNumberFormat="1" applyFont="1" applyFill="1" applyBorder="1" applyAlignment="1" applyProtection="1">
      <alignment vertical="center"/>
      <protection locked="0"/>
    </xf>
    <xf numFmtId="3" fontId="1" fillId="3" borderId="43" xfId="0" applyNumberFormat="1" applyFont="1" applyFill="1" applyBorder="1" applyAlignment="1" applyProtection="1">
      <alignment vertical="center"/>
      <protection locked="0"/>
    </xf>
    <xf numFmtId="0" fontId="1" fillId="3" borderId="42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3" fontId="1" fillId="3" borderId="14" xfId="0" applyNumberFormat="1" applyFont="1" applyFill="1" applyBorder="1" applyAlignment="1" applyProtection="1">
      <alignment vertical="center" wrapText="1"/>
      <protection locked="0"/>
    </xf>
    <xf numFmtId="3" fontId="1" fillId="3" borderId="43" xfId="0" applyNumberFormat="1" applyFont="1" applyFill="1" applyBorder="1" applyAlignment="1" applyProtection="1">
      <alignment vertical="center"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181" fontId="1" fillId="2" borderId="16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9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3" fontId="35" fillId="2" borderId="14" xfId="0" applyNumberFormat="1" applyFont="1" applyFill="1" applyBorder="1" applyAlignment="1" applyProtection="1">
      <alignment/>
      <protection locked="0"/>
    </xf>
    <xf numFmtId="0" fontId="17" fillId="0" borderId="64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7" fillId="0" borderId="64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wrapText="1"/>
    </xf>
    <xf numFmtId="0" fontId="6" fillId="0" borderId="65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3" fillId="0" borderId="67" xfId="0" applyFont="1" applyFill="1" applyBorder="1" applyAlignment="1" applyProtection="1">
      <alignment horizontal="center"/>
      <protection/>
    </xf>
    <xf numFmtId="0" fontId="6" fillId="0" borderId="68" xfId="0" applyFont="1" applyFill="1" applyBorder="1" applyAlignment="1" applyProtection="1">
      <alignment/>
      <protection/>
    </xf>
    <xf numFmtId="0" fontId="6" fillId="2" borderId="46" xfId="0" applyFont="1" applyFill="1" applyBorder="1" applyAlignment="1" applyProtection="1">
      <alignment/>
      <protection locked="0"/>
    </xf>
    <xf numFmtId="0" fontId="17" fillId="2" borderId="46" xfId="0" applyFont="1" applyFill="1" applyBorder="1" applyAlignment="1" applyProtection="1">
      <alignment/>
      <protection locked="0"/>
    </xf>
    <xf numFmtId="0" fontId="31" fillId="0" borderId="0" xfId="19" applyFont="1" applyFill="1" applyAlignment="1">
      <alignment horizontal="left" wrapText="1"/>
      <protection/>
    </xf>
    <xf numFmtId="0" fontId="0" fillId="0" borderId="33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109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="55" zoomScaleNormal="55" workbookViewId="0" topLeftCell="A1">
      <selection activeCell="A1" sqref="A1"/>
    </sheetView>
  </sheetViews>
  <sheetFormatPr defaultColWidth="9.77734375" defaultRowHeight="15"/>
  <cols>
    <col min="1" max="1" width="9.77734375" style="188" customWidth="1"/>
    <col min="2" max="2" width="3.77734375" style="188" customWidth="1"/>
    <col min="3" max="3" width="54.10546875" style="188" customWidth="1"/>
    <col min="4" max="4" width="10.99609375" style="188" customWidth="1"/>
    <col min="5" max="6" width="10.77734375" style="188" customWidth="1"/>
    <col min="7" max="8" width="10.6640625" style="188" customWidth="1"/>
    <col min="9" max="9" width="13.4453125" style="188" customWidth="1"/>
    <col min="10" max="10" width="59.88671875" style="188" customWidth="1"/>
    <col min="11" max="11" width="5.3359375" style="188" customWidth="1"/>
    <col min="12" max="12" width="0.9921875" style="188" customWidth="1"/>
    <col min="13" max="13" width="0.55078125" style="188" customWidth="1"/>
    <col min="14" max="14" width="9.77734375" style="188" customWidth="1"/>
    <col min="15" max="15" width="40.77734375" style="188" customWidth="1"/>
    <col min="16" max="16384" width="9.77734375" style="188" customWidth="1"/>
  </cols>
  <sheetData>
    <row r="1" spans="2:12" ht="33.75">
      <c r="B1" s="233"/>
      <c r="D1" s="189"/>
      <c r="E1" s="189"/>
      <c r="F1" s="189"/>
      <c r="G1" s="189"/>
      <c r="H1" s="189"/>
      <c r="I1" s="189"/>
      <c r="J1" s="189"/>
      <c r="K1" s="189"/>
      <c r="L1" s="189"/>
    </row>
    <row r="2" spans="3:14" ht="33.75">
      <c r="C2" s="189"/>
      <c r="D2" s="189"/>
      <c r="E2" s="189"/>
      <c r="F2" s="189"/>
      <c r="G2" s="189"/>
      <c r="H2" s="189"/>
      <c r="I2" s="189"/>
      <c r="J2" s="189"/>
      <c r="K2" s="189"/>
      <c r="L2" s="189"/>
      <c r="N2" s="190"/>
    </row>
    <row r="3" spans="2:12" ht="41.25">
      <c r="B3" s="191"/>
      <c r="C3" s="192" t="s">
        <v>19</v>
      </c>
      <c r="D3" s="192"/>
      <c r="E3" s="193"/>
      <c r="F3" s="193"/>
      <c r="G3" s="194"/>
      <c r="H3" s="194"/>
      <c r="I3" s="194"/>
      <c r="J3" s="194"/>
      <c r="K3" s="194"/>
      <c r="L3" s="194"/>
    </row>
    <row r="4" spans="2:12" ht="42">
      <c r="B4" s="191"/>
      <c r="C4" s="195" t="s">
        <v>20</v>
      </c>
      <c r="D4" s="196"/>
      <c r="E4" s="193"/>
      <c r="F4" s="193"/>
      <c r="G4" s="194"/>
      <c r="H4" s="194"/>
      <c r="I4" s="194"/>
      <c r="J4" s="194"/>
      <c r="K4" s="194"/>
      <c r="L4" s="194"/>
    </row>
    <row r="5" spans="2:12" ht="42">
      <c r="B5" s="191"/>
      <c r="C5" s="195" t="s">
        <v>21</v>
      </c>
      <c r="D5" s="196"/>
      <c r="E5" s="193"/>
      <c r="F5" s="193"/>
      <c r="G5" s="194"/>
      <c r="H5" s="194"/>
      <c r="I5" s="194"/>
      <c r="J5" s="194"/>
      <c r="K5" s="194"/>
      <c r="L5" s="194"/>
    </row>
    <row r="6" spans="2:12" ht="42">
      <c r="B6" s="191"/>
      <c r="C6" s="195" t="s">
        <v>22</v>
      </c>
      <c r="D6" s="196"/>
      <c r="E6" s="193"/>
      <c r="F6" s="193"/>
      <c r="G6" s="194"/>
      <c r="H6" s="194"/>
      <c r="I6" s="194"/>
      <c r="J6" s="194"/>
      <c r="K6" s="194"/>
      <c r="L6" s="194"/>
    </row>
    <row r="7" spans="2:12" ht="42">
      <c r="B7" s="191"/>
      <c r="C7" s="197"/>
      <c r="D7" s="196"/>
      <c r="E7" s="193"/>
      <c r="F7" s="193"/>
      <c r="G7" s="194"/>
      <c r="H7" s="194"/>
      <c r="I7" s="194"/>
      <c r="J7" s="194"/>
      <c r="K7" s="194"/>
      <c r="L7" s="194"/>
    </row>
    <row r="8" spans="2:12" ht="42">
      <c r="B8" s="191"/>
      <c r="C8" s="197"/>
      <c r="D8" s="198"/>
      <c r="E8" s="199"/>
      <c r="F8" s="199"/>
      <c r="G8" s="200"/>
      <c r="H8" s="200"/>
      <c r="I8" s="200"/>
      <c r="J8" s="194"/>
      <c r="K8" s="194"/>
      <c r="L8" s="194"/>
    </row>
    <row r="9" spans="2:12" ht="10.5" customHeight="1" thickBot="1">
      <c r="B9" s="191"/>
      <c r="C9" s="197"/>
      <c r="D9" s="201"/>
      <c r="E9" s="202"/>
      <c r="F9" s="202"/>
      <c r="G9" s="203"/>
      <c r="H9" s="203"/>
      <c r="I9" s="203"/>
      <c r="J9" s="194"/>
      <c r="K9" s="194"/>
      <c r="L9" s="194"/>
    </row>
    <row r="10" spans="2:12" ht="10.5" customHeight="1">
      <c r="B10" s="191"/>
      <c r="C10" s="197"/>
      <c r="D10" s="198"/>
      <c r="E10" s="199"/>
      <c r="F10" s="199"/>
      <c r="G10" s="200"/>
      <c r="H10" s="200"/>
      <c r="I10" s="200"/>
      <c r="J10" s="194"/>
      <c r="K10" s="194"/>
      <c r="L10" s="194"/>
    </row>
    <row r="11" spans="2:12" ht="42">
      <c r="B11" s="191"/>
      <c r="C11" s="204" t="s">
        <v>23</v>
      </c>
      <c r="D11" s="198"/>
      <c r="E11" s="199"/>
      <c r="F11" s="199"/>
      <c r="G11" s="200"/>
      <c r="H11" s="200"/>
      <c r="I11" s="200"/>
      <c r="J11" s="194"/>
      <c r="K11" s="194"/>
      <c r="L11" s="194"/>
    </row>
    <row r="12" spans="2:12" ht="32.25" customHeight="1">
      <c r="B12" s="191"/>
      <c r="G12" s="194"/>
      <c r="H12" s="194"/>
      <c r="I12" s="194"/>
      <c r="J12" s="194"/>
      <c r="K12" s="194"/>
      <c r="L12" s="194"/>
    </row>
    <row r="13" spans="2:12" ht="30.75">
      <c r="B13" s="191"/>
      <c r="C13" s="205" t="s">
        <v>30</v>
      </c>
      <c r="D13" s="206"/>
      <c r="E13" s="194"/>
      <c r="F13" s="194"/>
      <c r="G13" s="194"/>
      <c r="H13" s="194"/>
      <c r="I13" s="194"/>
      <c r="J13" s="194"/>
      <c r="K13" s="194"/>
      <c r="L13" s="194"/>
    </row>
    <row r="14" spans="2:12" ht="31.5">
      <c r="B14" s="191"/>
      <c r="C14" s="207"/>
      <c r="D14" s="207"/>
      <c r="E14" s="194"/>
      <c r="F14" s="194"/>
      <c r="G14" s="194"/>
      <c r="H14" s="194"/>
      <c r="I14" s="194"/>
      <c r="J14" s="194"/>
      <c r="K14" s="194"/>
      <c r="L14" s="194"/>
    </row>
    <row r="15" spans="2:12" ht="31.5">
      <c r="B15" s="191"/>
      <c r="C15" s="207"/>
      <c r="D15" s="207"/>
      <c r="E15" s="194"/>
      <c r="F15" s="194"/>
      <c r="G15" s="194"/>
      <c r="H15" s="194"/>
      <c r="I15" s="194"/>
      <c r="J15" s="194"/>
      <c r="K15" s="194"/>
      <c r="L15" s="194"/>
    </row>
    <row r="16" spans="2:12" ht="31.5">
      <c r="B16" s="191"/>
      <c r="C16" s="207"/>
      <c r="D16" s="207"/>
      <c r="E16" s="194"/>
      <c r="F16" s="194"/>
      <c r="G16" s="194"/>
      <c r="H16" s="194"/>
      <c r="I16" s="194"/>
      <c r="J16" s="194"/>
      <c r="K16" s="194"/>
      <c r="L16" s="194"/>
    </row>
    <row r="17" spans="2:4" ht="31.5">
      <c r="B17" s="191"/>
      <c r="C17" s="208"/>
      <c r="D17" s="208"/>
    </row>
    <row r="18" spans="2:4" ht="23.25">
      <c r="B18" s="191"/>
      <c r="C18" s="209" t="s">
        <v>24</v>
      </c>
      <c r="D18" s="209"/>
    </row>
    <row r="19" spans="2:4" ht="23.25">
      <c r="B19" s="191"/>
      <c r="C19" s="209"/>
      <c r="D19" s="209"/>
    </row>
    <row r="20" spans="1:16" ht="23.25" customHeight="1">
      <c r="A20" s="210"/>
      <c r="B20" s="211"/>
      <c r="C20" s="351" t="s">
        <v>25</v>
      </c>
      <c r="D20" s="351"/>
      <c r="E20" s="351"/>
      <c r="F20" s="351"/>
      <c r="G20" s="351"/>
      <c r="H20" s="351"/>
      <c r="I20" s="351"/>
      <c r="J20" s="351"/>
      <c r="K20" s="210"/>
      <c r="L20" s="210"/>
      <c r="M20" s="210"/>
      <c r="N20" s="210"/>
      <c r="O20" s="210"/>
      <c r="P20" s="210"/>
    </row>
    <row r="21" spans="1:16" ht="23.25" customHeight="1">
      <c r="A21" s="210"/>
      <c r="B21" s="211"/>
      <c r="C21" s="351"/>
      <c r="D21" s="351"/>
      <c r="E21" s="351"/>
      <c r="F21" s="351"/>
      <c r="G21" s="351"/>
      <c r="H21" s="351"/>
      <c r="I21" s="351"/>
      <c r="J21" s="351"/>
      <c r="K21" s="210"/>
      <c r="L21" s="210"/>
      <c r="M21" s="210"/>
      <c r="N21" s="210"/>
      <c r="O21" s="210"/>
      <c r="P21" s="210"/>
    </row>
    <row r="22" spans="1:16" ht="23.25">
      <c r="A22" s="210"/>
      <c r="B22" s="211"/>
      <c r="C22" s="209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</row>
    <row r="23" spans="1:10" ht="23.25" customHeight="1">
      <c r="A23" s="210"/>
      <c r="C23" s="351" t="s">
        <v>26</v>
      </c>
      <c r="D23" s="351"/>
      <c r="E23" s="351"/>
      <c r="F23" s="351"/>
      <c r="G23" s="351"/>
      <c r="H23" s="351"/>
      <c r="I23" s="351"/>
      <c r="J23" s="351"/>
    </row>
    <row r="24" spans="1:10" ht="23.25" customHeight="1">
      <c r="A24" s="210"/>
      <c r="C24" s="351"/>
      <c r="D24" s="351"/>
      <c r="E24" s="351"/>
      <c r="F24" s="351"/>
      <c r="G24" s="351"/>
      <c r="H24" s="351"/>
      <c r="I24" s="351"/>
      <c r="J24" s="351"/>
    </row>
    <row r="25" spans="1:4" ht="23.25">
      <c r="A25" s="210"/>
      <c r="C25" s="209"/>
      <c r="D25" s="209"/>
    </row>
    <row r="26" spans="1:4" ht="23.25">
      <c r="A26" s="210"/>
      <c r="C26" s="212" t="s">
        <v>27</v>
      </c>
      <c r="D26" s="212"/>
    </row>
    <row r="27" spans="1:13" ht="15.75">
      <c r="A27" s="210"/>
      <c r="B27" s="211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</row>
    <row r="28" spans="1:13" ht="15.75">
      <c r="A28" s="210"/>
      <c r="B28" s="211"/>
      <c r="G28" s="210"/>
      <c r="H28" s="210"/>
      <c r="I28" s="210"/>
      <c r="J28" s="210"/>
      <c r="K28" s="210"/>
      <c r="L28" s="210"/>
      <c r="M28" s="210"/>
    </row>
    <row r="29" spans="1:13" ht="23.25">
      <c r="A29" s="210"/>
      <c r="B29" s="211"/>
      <c r="C29" s="213" t="s">
        <v>28</v>
      </c>
      <c r="D29" s="210"/>
      <c r="G29" s="210"/>
      <c r="H29" s="210"/>
      <c r="I29" s="210"/>
      <c r="J29" s="210"/>
      <c r="K29" s="210"/>
      <c r="L29" s="210"/>
      <c r="M29" s="210"/>
    </row>
    <row r="30" spans="1:13" ht="36" customHeight="1">
      <c r="A30" s="210"/>
      <c r="B30" s="211"/>
      <c r="C30" s="213" t="s">
        <v>29</v>
      </c>
      <c r="D30" s="214"/>
      <c r="G30" s="214"/>
      <c r="H30" s="214"/>
      <c r="I30" s="210"/>
      <c r="K30" s="210"/>
      <c r="L30" s="210"/>
      <c r="M30" s="210"/>
    </row>
    <row r="31" spans="1:13" ht="15.75">
      <c r="A31" s="210"/>
      <c r="B31" s="211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32" spans="1:13" ht="15.75">
      <c r="A32" s="210"/>
      <c r="B32" s="211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</row>
    <row r="33" spans="1:13" ht="15.75">
      <c r="A33" s="210"/>
      <c r="B33" s="211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</row>
    <row r="34" spans="1:13" ht="22.5">
      <c r="A34" s="210"/>
      <c r="B34" s="211"/>
      <c r="E34" s="215"/>
      <c r="F34" s="215"/>
      <c r="G34" s="210"/>
      <c r="H34" s="210"/>
      <c r="I34" s="210"/>
      <c r="J34" s="210"/>
      <c r="K34" s="210"/>
      <c r="L34" s="210"/>
      <c r="M34" s="210"/>
    </row>
    <row r="35" spans="1:13" ht="15.75">
      <c r="A35" s="210"/>
      <c r="B35" s="211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</row>
    <row r="36" spans="1:13" ht="15.75">
      <c r="A36" s="210"/>
      <c r="B36" s="211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  <row r="37" spans="1:14" ht="30.75">
      <c r="A37" s="216"/>
      <c r="B37" s="217"/>
      <c r="C37" s="194"/>
      <c r="D37" s="194"/>
      <c r="E37" s="216"/>
      <c r="F37" s="216"/>
      <c r="G37" s="216"/>
      <c r="H37" s="216"/>
      <c r="I37" s="216"/>
      <c r="J37" s="216"/>
      <c r="K37" s="216"/>
      <c r="L37" s="216"/>
      <c r="M37" s="216"/>
      <c r="N37" s="194"/>
    </row>
    <row r="38" spans="1:13" ht="15.75">
      <c r="A38" s="210"/>
      <c r="B38" s="211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</row>
    <row r="39" spans="1:13" ht="15.75">
      <c r="A39" s="210"/>
      <c r="B39" s="211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</row>
    <row r="40" spans="1:13" ht="15.75">
      <c r="A40" s="210"/>
      <c r="B40" s="211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  <row r="41" spans="1:13" ht="15.75">
      <c r="A41" s="210"/>
      <c r="B41" s="211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34"/>
      <c r="C1" s="234"/>
      <c r="D1" s="235"/>
      <c r="E1" s="172"/>
      <c r="F1" s="172"/>
      <c r="G1" s="172"/>
      <c r="H1" s="172"/>
      <c r="I1" s="172"/>
      <c r="J1" s="2"/>
      <c r="K1" s="5"/>
      <c r="L1" s="2"/>
    </row>
    <row r="2" spans="2:12" ht="18">
      <c r="B2" s="151" t="s">
        <v>18</v>
      </c>
      <c r="C2" s="236" t="s">
        <v>191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51"/>
      <c r="C3" s="236" t="s">
        <v>165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51"/>
      <c r="C4" s="144"/>
      <c r="D4" s="187"/>
      <c r="E4" s="2"/>
      <c r="F4" s="2"/>
      <c r="G4" s="2"/>
      <c r="H4" s="2"/>
      <c r="I4" s="2"/>
      <c r="J4" s="2"/>
      <c r="K4" s="5"/>
      <c r="L4" s="2"/>
    </row>
    <row r="5" spans="2:12" ht="16.5" thickTop="1">
      <c r="B5" s="152"/>
      <c r="C5" s="93"/>
      <c r="D5" s="94"/>
      <c r="E5" s="94"/>
      <c r="F5" s="94"/>
      <c r="G5" s="95"/>
      <c r="H5" s="95"/>
      <c r="I5" s="96"/>
      <c r="J5" s="2"/>
      <c r="K5" s="5"/>
      <c r="L5" s="2"/>
    </row>
    <row r="6" spans="2:12" ht="15">
      <c r="B6" s="12"/>
      <c r="C6" s="218" t="s">
        <v>31</v>
      </c>
      <c r="D6" s="98"/>
      <c r="E6" s="352" t="s">
        <v>85</v>
      </c>
      <c r="F6" s="352"/>
      <c r="G6" s="100"/>
      <c r="H6" s="100"/>
      <c r="I6" s="115"/>
      <c r="J6" s="2"/>
      <c r="K6" s="2"/>
      <c r="L6" s="2"/>
    </row>
    <row r="7" spans="2:12" ht="15.75">
      <c r="B7" s="12"/>
      <c r="C7" s="219" t="s">
        <v>32</v>
      </c>
      <c r="D7" s="21">
        <v>2004</v>
      </c>
      <c r="E7" s="21">
        <v>2005</v>
      </c>
      <c r="F7" s="21">
        <v>2006</v>
      </c>
      <c r="G7" s="21">
        <v>2007</v>
      </c>
      <c r="H7" s="102"/>
      <c r="I7" s="115"/>
      <c r="J7" s="2"/>
      <c r="K7" s="2"/>
      <c r="L7" s="2"/>
    </row>
    <row r="8" spans="2:12" ht="15.75">
      <c r="B8" s="12"/>
      <c r="C8" s="220" t="s">
        <v>33</v>
      </c>
      <c r="D8" s="22" t="s">
        <v>53</v>
      </c>
      <c r="E8" s="22" t="s">
        <v>53</v>
      </c>
      <c r="F8" s="22" t="s">
        <v>53</v>
      </c>
      <c r="G8" s="22" t="s">
        <v>200</v>
      </c>
      <c r="H8" s="154"/>
      <c r="I8" s="115"/>
      <c r="J8" s="2"/>
      <c r="K8" s="2"/>
      <c r="L8" s="2"/>
    </row>
    <row r="9" spans="2:12" ht="16.5" thickBot="1">
      <c r="B9" s="12"/>
      <c r="C9" s="105"/>
      <c r="D9" s="20"/>
      <c r="E9" s="20"/>
      <c r="F9" s="20"/>
      <c r="G9" s="237"/>
      <c r="H9" s="238"/>
      <c r="I9" s="115"/>
      <c r="J9" s="2"/>
      <c r="K9" s="2"/>
      <c r="L9" s="2"/>
    </row>
    <row r="10" spans="2:12" ht="17.25" thickBot="1" thickTop="1">
      <c r="B10" s="12"/>
      <c r="C10" s="340" t="s">
        <v>166</v>
      </c>
      <c r="D10" s="107">
        <v>44949</v>
      </c>
      <c r="E10" s="107">
        <v>95300.61538461538</v>
      </c>
      <c r="F10" s="107">
        <v>159606</v>
      </c>
      <c r="G10" s="239">
        <v>440</v>
      </c>
      <c r="H10" s="143"/>
      <c r="I10" s="115"/>
      <c r="J10" s="2"/>
      <c r="K10" s="2"/>
      <c r="L10" s="2"/>
    </row>
    <row r="11" spans="2:12" ht="15.75" thickTop="1">
      <c r="B11" s="12"/>
      <c r="C11" s="126"/>
      <c r="D11" s="299"/>
      <c r="E11" s="300"/>
      <c r="F11" s="300"/>
      <c r="G11" s="119"/>
      <c r="H11" s="119"/>
      <c r="I11" s="115"/>
      <c r="J11" s="2"/>
      <c r="K11" s="2"/>
      <c r="L11" s="2"/>
    </row>
    <row r="12" spans="2:12" ht="17.25">
      <c r="B12" s="240"/>
      <c r="C12" s="341" t="s">
        <v>123</v>
      </c>
      <c r="D12" s="241">
        <f>D13+D14+D15+D18+D21</f>
        <v>43667</v>
      </c>
      <c r="E12" s="241">
        <f>E13+E14+E15+E18+E21</f>
        <v>-22305</v>
      </c>
      <c r="F12" s="241">
        <f>F13+F14+F15+F18+F21</f>
        <v>-11324</v>
      </c>
      <c r="G12" s="242">
        <f>G13+G14+G15+G18+G21</f>
        <v>126338</v>
      </c>
      <c r="H12" s="243"/>
      <c r="I12" s="244"/>
      <c r="J12" s="245"/>
      <c r="K12" s="245"/>
      <c r="L12" s="245"/>
    </row>
    <row r="13" spans="2:12" ht="15">
      <c r="B13" s="246"/>
      <c r="C13" s="274" t="s">
        <v>124</v>
      </c>
      <c r="D13" s="248">
        <v>30818</v>
      </c>
      <c r="E13" s="248">
        <v>-2059</v>
      </c>
      <c r="F13" s="248">
        <v>3730</v>
      </c>
      <c r="G13" s="339">
        <v>147838</v>
      </c>
      <c r="H13" s="243"/>
      <c r="I13" s="244"/>
      <c r="J13" s="245"/>
      <c r="K13" s="245"/>
      <c r="L13" s="245"/>
    </row>
    <row r="14" spans="2:12" ht="15">
      <c r="B14" s="246"/>
      <c r="C14" s="274" t="s">
        <v>125</v>
      </c>
      <c r="D14" s="248">
        <v>14409</v>
      </c>
      <c r="E14" s="248">
        <v>-18493</v>
      </c>
      <c r="F14" s="248">
        <v>-9911</v>
      </c>
      <c r="G14" s="339">
        <v>8568</v>
      </c>
      <c r="H14" s="243"/>
      <c r="I14" s="244"/>
      <c r="J14" s="245"/>
      <c r="K14" s="245"/>
      <c r="L14" s="245"/>
    </row>
    <row r="15" spans="2:12" ht="15">
      <c r="B15" s="246"/>
      <c r="C15" s="274" t="s">
        <v>126</v>
      </c>
      <c r="D15" s="248">
        <v>-1363</v>
      </c>
      <c r="E15" s="248">
        <v>4802</v>
      </c>
      <c r="F15" s="248">
        <v>-2196</v>
      </c>
      <c r="G15" s="339">
        <v>-11157</v>
      </c>
      <c r="H15" s="243"/>
      <c r="I15" s="244"/>
      <c r="J15" s="245"/>
      <c r="K15" s="245"/>
      <c r="L15" s="245"/>
    </row>
    <row r="16" spans="2:12" ht="15">
      <c r="B16" s="246"/>
      <c r="C16" s="274" t="s">
        <v>127</v>
      </c>
      <c r="D16" s="248">
        <v>14000</v>
      </c>
      <c r="E16" s="248">
        <v>22000</v>
      </c>
      <c r="F16" s="248">
        <v>23224</v>
      </c>
      <c r="G16" s="339">
        <v>13200</v>
      </c>
      <c r="H16" s="243"/>
      <c r="I16" s="244"/>
      <c r="J16" s="245"/>
      <c r="K16" s="245"/>
      <c r="L16" s="245"/>
    </row>
    <row r="17" spans="2:12" ht="15">
      <c r="B17" s="246"/>
      <c r="C17" s="274" t="s">
        <v>128</v>
      </c>
      <c r="D17" s="248">
        <v>-15363</v>
      </c>
      <c r="E17" s="248">
        <v>-17198</v>
      </c>
      <c r="F17" s="248">
        <v>-25420</v>
      </c>
      <c r="G17" s="339">
        <v>-24357</v>
      </c>
      <c r="H17" s="243"/>
      <c r="I17" s="244"/>
      <c r="J17" s="245"/>
      <c r="K17" s="245"/>
      <c r="L17" s="245"/>
    </row>
    <row r="18" spans="2:12" ht="15">
      <c r="B18" s="246"/>
      <c r="C18" s="274" t="s">
        <v>129</v>
      </c>
      <c r="D18" s="248">
        <v>-473</v>
      </c>
      <c r="E18" s="248">
        <v>-11032</v>
      </c>
      <c r="F18" s="248">
        <v>-10343</v>
      </c>
      <c r="G18" s="339">
        <v>-18996</v>
      </c>
      <c r="H18" s="243"/>
      <c r="I18" s="244"/>
      <c r="J18" s="245"/>
      <c r="K18" s="245"/>
      <c r="L18" s="245"/>
    </row>
    <row r="19" spans="2:12" ht="15">
      <c r="B19" s="246"/>
      <c r="C19" s="274" t="s">
        <v>130</v>
      </c>
      <c r="D19" s="248">
        <v>9529.750791213479</v>
      </c>
      <c r="E19" s="248">
        <v>5800</v>
      </c>
      <c r="F19" s="248">
        <v>8600</v>
      </c>
      <c r="G19" s="339">
        <v>11700</v>
      </c>
      <c r="H19" s="243"/>
      <c r="I19" s="244"/>
      <c r="J19" s="245"/>
      <c r="K19" s="245"/>
      <c r="L19" s="245"/>
    </row>
    <row r="20" spans="2:12" ht="15">
      <c r="B20" s="246"/>
      <c r="C20" s="274" t="s">
        <v>131</v>
      </c>
      <c r="D20" s="248">
        <v>-10002.750791213479</v>
      </c>
      <c r="E20" s="248">
        <v>-16832</v>
      </c>
      <c r="F20" s="248">
        <v>-18943</v>
      </c>
      <c r="G20" s="339">
        <v>-30696</v>
      </c>
      <c r="H20" s="243"/>
      <c r="I20" s="244"/>
      <c r="J20" s="245"/>
      <c r="K20" s="245"/>
      <c r="L20" s="245"/>
    </row>
    <row r="21" spans="2:12" ht="15">
      <c r="B21" s="246"/>
      <c r="C21" s="274" t="s">
        <v>132</v>
      </c>
      <c r="D21" s="248">
        <v>276</v>
      </c>
      <c r="E21" s="248">
        <v>4477</v>
      </c>
      <c r="F21" s="248">
        <v>7396</v>
      </c>
      <c r="G21" s="339">
        <v>84.99999999999838</v>
      </c>
      <c r="H21" s="243"/>
      <c r="I21" s="244"/>
      <c r="J21" s="245"/>
      <c r="K21" s="245"/>
      <c r="L21" s="245"/>
    </row>
    <row r="22" spans="2:12" ht="15">
      <c r="B22" s="246"/>
      <c r="C22" s="249"/>
      <c r="D22" s="250"/>
      <c r="E22" s="251"/>
      <c r="F22" s="251"/>
      <c r="G22" s="252"/>
      <c r="H22" s="243"/>
      <c r="I22" s="244"/>
      <c r="J22" s="245"/>
      <c r="K22" s="245"/>
      <c r="L22" s="245"/>
    </row>
    <row r="23" spans="2:12" ht="15.75">
      <c r="B23" s="246"/>
      <c r="C23" s="341" t="s">
        <v>133</v>
      </c>
      <c r="D23" s="242">
        <f>D24+D25+D27+D28+D29+D31+D32+D33</f>
        <v>-49494.99999999994</v>
      </c>
      <c r="E23" s="242">
        <f>E24+E25+E27+E28+E29+E31+E32+E33</f>
        <v>-36399.00000000009</v>
      </c>
      <c r="F23" s="242">
        <f>F24+F25+F27+F28+F29+F31+F32+F33</f>
        <v>-29435.99999999994</v>
      </c>
      <c r="G23" s="242">
        <f>G24+G25+G27+G28+G29+G31+G32+G33</f>
        <v>25453.99999999995</v>
      </c>
      <c r="H23" s="243"/>
      <c r="I23" s="244"/>
      <c r="J23" s="245"/>
      <c r="K23" s="245"/>
      <c r="L23" s="245"/>
    </row>
    <row r="24" spans="2:12" ht="15">
      <c r="B24" s="246"/>
      <c r="C24" s="277" t="s">
        <v>134</v>
      </c>
      <c r="D24" s="248">
        <v>0</v>
      </c>
      <c r="E24" s="248">
        <v>0</v>
      </c>
      <c r="F24" s="248">
        <v>0</v>
      </c>
      <c r="G24" s="339">
        <v>0</v>
      </c>
      <c r="H24" s="243"/>
      <c r="I24" s="244"/>
      <c r="J24" s="245"/>
      <c r="K24" s="245"/>
      <c r="L24" s="245"/>
    </row>
    <row r="25" spans="2:12" ht="15">
      <c r="B25" s="246"/>
      <c r="C25" s="277" t="s">
        <v>154</v>
      </c>
      <c r="D25" s="248">
        <v>-46315</v>
      </c>
      <c r="E25" s="248">
        <v>-39674</v>
      </c>
      <c r="F25" s="248">
        <v>-26176</v>
      </c>
      <c r="G25" s="339">
        <v>26940</v>
      </c>
      <c r="H25" s="243"/>
      <c r="I25" s="244"/>
      <c r="J25" s="245"/>
      <c r="K25" s="245"/>
      <c r="L25" s="245"/>
    </row>
    <row r="26" spans="2:12" ht="15">
      <c r="B26" s="246"/>
      <c r="C26" s="253"/>
      <c r="D26" s="254"/>
      <c r="E26" s="255"/>
      <c r="F26" s="251"/>
      <c r="G26" s="252"/>
      <c r="H26" s="243"/>
      <c r="I26" s="244"/>
      <c r="J26" s="245"/>
      <c r="K26" s="245"/>
      <c r="L26" s="245"/>
    </row>
    <row r="27" spans="2:12" ht="15">
      <c r="B27" s="246"/>
      <c r="C27" s="276" t="s">
        <v>136</v>
      </c>
      <c r="D27" s="248">
        <v>0</v>
      </c>
      <c r="E27" s="248">
        <v>0</v>
      </c>
      <c r="F27" s="248">
        <v>0</v>
      </c>
      <c r="G27" s="339">
        <v>0</v>
      </c>
      <c r="H27" s="256"/>
      <c r="I27" s="244"/>
      <c r="J27" s="245"/>
      <c r="K27" s="245"/>
      <c r="L27" s="245"/>
    </row>
    <row r="28" spans="2:12" ht="16.5">
      <c r="B28" s="246"/>
      <c r="C28" s="277" t="s">
        <v>137</v>
      </c>
      <c r="D28" s="248">
        <v>-72</v>
      </c>
      <c r="E28" s="248">
        <v>-951</v>
      </c>
      <c r="F28" s="248">
        <v>-196</v>
      </c>
      <c r="G28" s="339">
        <v>-1609</v>
      </c>
      <c r="H28" s="243"/>
      <c r="I28" s="244"/>
      <c r="J28" s="245"/>
      <c r="K28" s="245"/>
      <c r="L28" s="245"/>
    </row>
    <row r="29" spans="2:12" ht="15">
      <c r="B29" s="246"/>
      <c r="C29" s="277" t="s">
        <v>138</v>
      </c>
      <c r="D29" s="248">
        <v>0</v>
      </c>
      <c r="E29" s="248">
        <v>0</v>
      </c>
      <c r="F29" s="248">
        <v>0</v>
      </c>
      <c r="G29" s="339">
        <v>0</v>
      </c>
      <c r="H29" s="243"/>
      <c r="I29" s="244"/>
      <c r="J29" s="245"/>
      <c r="K29" s="245"/>
      <c r="L29" s="245"/>
    </row>
    <row r="30" spans="2:12" ht="15">
      <c r="B30" s="246"/>
      <c r="C30" s="253"/>
      <c r="D30" s="254"/>
      <c r="E30" s="255"/>
      <c r="F30" s="255"/>
      <c r="G30" s="257"/>
      <c r="H30" s="243"/>
      <c r="I30" s="244"/>
      <c r="J30" s="245"/>
      <c r="K30" s="245"/>
      <c r="L30" s="245"/>
    </row>
    <row r="31" spans="2:12" ht="16.5">
      <c r="B31" s="246"/>
      <c r="C31" s="277" t="s">
        <v>139</v>
      </c>
      <c r="D31" s="248">
        <v>-3107.999999999942</v>
      </c>
      <c r="E31" s="248">
        <v>4225.999999999913</v>
      </c>
      <c r="F31" s="248">
        <v>-3063.999999999942</v>
      </c>
      <c r="G31" s="339">
        <v>122.99999999994907</v>
      </c>
      <c r="H31" s="243"/>
      <c r="I31" s="244"/>
      <c r="J31" s="245"/>
      <c r="K31" s="245"/>
      <c r="L31" s="245"/>
    </row>
    <row r="32" spans="2:12" ht="16.5">
      <c r="B32" s="246"/>
      <c r="C32" s="277" t="s">
        <v>140</v>
      </c>
      <c r="D32" s="248">
        <v>0</v>
      </c>
      <c r="E32" s="248">
        <v>0</v>
      </c>
      <c r="F32" s="248">
        <v>0</v>
      </c>
      <c r="G32" s="339">
        <v>0</v>
      </c>
      <c r="H32" s="243"/>
      <c r="I32" s="244"/>
      <c r="J32" s="245"/>
      <c r="K32" s="245"/>
      <c r="L32" s="245"/>
    </row>
    <row r="33" spans="2:12" ht="16.5">
      <c r="B33" s="246"/>
      <c r="C33" s="277" t="s">
        <v>141</v>
      </c>
      <c r="D33" s="248">
        <v>0</v>
      </c>
      <c r="E33" s="248">
        <v>0</v>
      </c>
      <c r="F33" s="248">
        <v>0</v>
      </c>
      <c r="G33" s="339">
        <v>0</v>
      </c>
      <c r="H33" s="243"/>
      <c r="I33" s="244"/>
      <c r="J33" s="245"/>
      <c r="K33" s="245"/>
      <c r="L33" s="245"/>
    </row>
    <row r="34" spans="2:12" ht="15">
      <c r="B34" s="246"/>
      <c r="C34" s="253"/>
      <c r="D34" s="250"/>
      <c r="E34" s="251"/>
      <c r="F34" s="251"/>
      <c r="G34" s="252"/>
      <c r="H34" s="243"/>
      <c r="I34" s="244"/>
      <c r="J34" s="245"/>
      <c r="K34" s="245"/>
      <c r="L34" s="245"/>
    </row>
    <row r="35" spans="2:12" ht="15.75">
      <c r="B35" s="246"/>
      <c r="C35" s="278" t="s">
        <v>142</v>
      </c>
      <c r="D35" s="248">
        <f>+D36</f>
        <v>21946.99999999994</v>
      </c>
      <c r="E35" s="248">
        <f>+E36</f>
        <v>39066.38461538471</v>
      </c>
      <c r="F35" s="248">
        <f>+F36</f>
        <v>32018.99999999994</v>
      </c>
      <c r="G35" s="339">
        <f>+G36</f>
        <v>56112.00000000006</v>
      </c>
      <c r="H35" s="243"/>
      <c r="I35" s="244"/>
      <c r="J35" s="245"/>
      <c r="K35" s="245"/>
      <c r="L35" s="245"/>
    </row>
    <row r="36" spans="2:12" ht="15">
      <c r="B36" s="246"/>
      <c r="C36" s="342" t="s">
        <v>143</v>
      </c>
      <c r="D36" s="248">
        <f>D39-(D10+D12+D24+D25+D27+D28+D29+D31)</f>
        <v>21946.99999999994</v>
      </c>
      <c r="E36" s="248">
        <f>E39-(E10+E12+E24+E25+E27+E28+E29+E31)</f>
        <v>39066.38461538471</v>
      </c>
      <c r="F36" s="248">
        <f>F39-(F10+F12+F24+F25+F27+F28+F29+F31)</f>
        <v>32018.99999999994</v>
      </c>
      <c r="G36" s="339">
        <f>G39-(G10+G12+G24+G25+G27+G28+G29+G31)</f>
        <v>56112.00000000006</v>
      </c>
      <c r="H36" s="243"/>
      <c r="I36" s="244"/>
      <c r="J36" s="245"/>
      <c r="K36" s="245"/>
      <c r="L36" s="245"/>
    </row>
    <row r="37" spans="2:12" ht="15">
      <c r="B37" s="246"/>
      <c r="C37" s="277" t="s">
        <v>144</v>
      </c>
      <c r="D37" s="248">
        <v>0</v>
      </c>
      <c r="E37" s="248">
        <v>0</v>
      </c>
      <c r="F37" s="248">
        <v>0</v>
      </c>
      <c r="G37" s="339">
        <v>0</v>
      </c>
      <c r="H37" s="243"/>
      <c r="I37" s="244"/>
      <c r="J37" s="245"/>
      <c r="K37" s="245"/>
      <c r="L37" s="245"/>
    </row>
    <row r="38" spans="2:12" ht="15.75" thickBot="1">
      <c r="B38" s="246"/>
      <c r="C38" s="249"/>
      <c r="D38" s="258"/>
      <c r="E38" s="259"/>
      <c r="F38" s="259"/>
      <c r="G38" s="260"/>
      <c r="H38" s="301"/>
      <c r="I38" s="244"/>
      <c r="J38" s="2"/>
      <c r="K38" s="2"/>
      <c r="L38" s="2"/>
    </row>
    <row r="39" spans="2:12" ht="18.75" thickBot="1" thickTop="1">
      <c r="B39" s="246"/>
      <c r="C39" s="340" t="s">
        <v>167</v>
      </c>
      <c r="D39" s="107">
        <v>61068</v>
      </c>
      <c r="E39" s="107">
        <v>75663</v>
      </c>
      <c r="F39" s="107">
        <v>150865</v>
      </c>
      <c r="G39" s="239">
        <v>208344</v>
      </c>
      <c r="H39" s="262"/>
      <c r="I39" s="244"/>
      <c r="J39" s="245"/>
      <c r="K39" s="245"/>
      <c r="L39" s="245"/>
    </row>
    <row r="40" spans="2:12" ht="17.25" thickBot="1" thickTop="1">
      <c r="B40" s="12"/>
      <c r="C40" s="263"/>
      <c r="D40" s="345"/>
      <c r="E40" s="284"/>
      <c r="F40" s="284"/>
      <c r="G40" s="346"/>
      <c r="H40" s="285"/>
      <c r="I40" s="115"/>
      <c r="J40" s="2"/>
      <c r="K40" s="2"/>
      <c r="L40" s="2"/>
    </row>
    <row r="41" spans="2:12" ht="17.25" thickBot="1" thickTop="1">
      <c r="B41" s="12"/>
      <c r="C41" s="286"/>
      <c r="D41" s="347"/>
      <c r="E41" s="287"/>
      <c r="F41" s="287"/>
      <c r="G41" s="348"/>
      <c r="H41" s="288"/>
      <c r="I41" s="115"/>
      <c r="J41" s="2"/>
      <c r="K41" s="2"/>
      <c r="L41" s="2"/>
    </row>
    <row r="42" spans="2:12" ht="17.25" thickBot="1" thickTop="1">
      <c r="B42" s="12"/>
      <c r="C42" s="343" t="s">
        <v>168</v>
      </c>
      <c r="D42" s="107">
        <v>270061</v>
      </c>
      <c r="E42" s="107">
        <v>364168</v>
      </c>
      <c r="F42" s="107">
        <v>524785</v>
      </c>
      <c r="G42" s="239">
        <v>724670</v>
      </c>
      <c r="H42" s="143"/>
      <c r="I42" s="115"/>
      <c r="J42" s="2"/>
      <c r="K42" s="2"/>
      <c r="L42" s="2"/>
    </row>
    <row r="43" spans="2:12" ht="17.25" thickTop="1">
      <c r="B43" s="12"/>
      <c r="C43" s="274" t="s">
        <v>169</v>
      </c>
      <c r="D43" s="248">
        <v>340470</v>
      </c>
      <c r="E43" s="248">
        <v>416133</v>
      </c>
      <c r="F43" s="248">
        <v>566998</v>
      </c>
      <c r="G43" s="339">
        <v>775342</v>
      </c>
      <c r="H43" s="122"/>
      <c r="I43" s="115"/>
      <c r="J43" s="2"/>
      <c r="K43" s="2"/>
      <c r="L43" s="2"/>
    </row>
    <row r="44" spans="2:12" ht="16.5">
      <c r="B44" s="12"/>
      <c r="C44" s="344" t="s">
        <v>170</v>
      </c>
      <c r="D44" s="248">
        <v>70409</v>
      </c>
      <c r="E44" s="248">
        <v>51965</v>
      </c>
      <c r="F44" s="248">
        <v>42213</v>
      </c>
      <c r="G44" s="339">
        <v>50672</v>
      </c>
      <c r="H44" s="289"/>
      <c r="I44" s="115"/>
      <c r="J44" s="2"/>
      <c r="K44" s="2"/>
      <c r="L44" s="2"/>
    </row>
    <row r="45" spans="2:12" ht="15.75" thickBot="1">
      <c r="B45" s="12"/>
      <c r="C45" s="249"/>
      <c r="D45" s="117"/>
      <c r="E45" s="117"/>
      <c r="F45" s="117"/>
      <c r="G45" s="117"/>
      <c r="H45" s="290"/>
      <c r="I45" s="115"/>
      <c r="J45" s="2"/>
      <c r="K45" s="2"/>
      <c r="L45" s="2"/>
    </row>
    <row r="46" spans="2:12" ht="20.25" thickBot="1" thickTop="1">
      <c r="B46" s="12"/>
      <c r="C46" s="280" t="s">
        <v>146</v>
      </c>
      <c r="D46" s="265"/>
      <c r="E46" s="265"/>
      <c r="F46" s="265"/>
      <c r="G46" s="265"/>
      <c r="H46" s="266"/>
      <c r="I46" s="115"/>
      <c r="J46" s="2"/>
      <c r="K46" s="5"/>
      <c r="L46" s="2"/>
    </row>
    <row r="47" spans="2:12" ht="18.75" thickTop="1">
      <c r="B47" s="12"/>
      <c r="C47" s="267"/>
      <c r="D47" s="268"/>
      <c r="E47" s="269"/>
      <c r="F47" s="269"/>
      <c r="G47" s="269"/>
      <c r="H47" s="269"/>
      <c r="I47" s="115"/>
      <c r="J47" s="2"/>
      <c r="K47" s="5"/>
      <c r="L47" s="2"/>
    </row>
    <row r="48" spans="2:12" ht="15.75">
      <c r="B48" s="12"/>
      <c r="C48" s="80" t="s">
        <v>201</v>
      </c>
      <c r="D48" s="5"/>
      <c r="E48" s="1"/>
      <c r="F48" s="1"/>
      <c r="G48" s="5" t="s">
        <v>149</v>
      </c>
      <c r="H48" s="1"/>
      <c r="I48" s="115"/>
      <c r="J48" s="2"/>
      <c r="K48" s="5"/>
      <c r="L48" s="2"/>
    </row>
    <row r="49" spans="2:12" ht="15.75">
      <c r="B49" s="12"/>
      <c r="C49" s="145" t="s">
        <v>147</v>
      </c>
      <c r="D49" s="5"/>
      <c r="E49" s="1"/>
      <c r="F49" s="1"/>
      <c r="G49" s="5" t="s">
        <v>150</v>
      </c>
      <c r="H49" s="1"/>
      <c r="I49" s="115"/>
      <c r="J49" s="2"/>
      <c r="K49" s="5"/>
      <c r="L49" s="2"/>
    </row>
    <row r="50" spans="2:12" ht="15.75">
      <c r="B50" s="12"/>
      <c r="C50" s="145" t="s">
        <v>148</v>
      </c>
      <c r="D50" s="281"/>
      <c r="E50" s="291"/>
      <c r="F50" s="291"/>
      <c r="G50" s="281" t="s">
        <v>151</v>
      </c>
      <c r="H50" s="291"/>
      <c r="I50" s="115"/>
      <c r="J50" s="2"/>
      <c r="K50" s="5"/>
      <c r="L50" s="2"/>
    </row>
    <row r="51" spans="2:12" ht="16.5" thickBot="1">
      <c r="B51" s="175"/>
      <c r="C51" s="270"/>
      <c r="D51" s="292"/>
      <c r="E51" s="293"/>
      <c r="F51" s="293"/>
      <c r="G51" s="293"/>
      <c r="H51" s="293"/>
      <c r="I51" s="149"/>
      <c r="J51" s="2"/>
      <c r="K51" s="5"/>
      <c r="L51" s="2"/>
    </row>
    <row r="52" spans="2:12" ht="16.5" thickTop="1">
      <c r="B52" s="271"/>
      <c r="C52" s="145"/>
      <c r="D52" s="281"/>
      <c r="E52" s="281"/>
      <c r="F52" s="281"/>
      <c r="G52" s="281"/>
      <c r="H52" s="281"/>
      <c r="I52" s="5"/>
      <c r="J52" s="5"/>
      <c r="K52" s="5"/>
      <c r="L52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34"/>
      <c r="C1" s="234"/>
      <c r="D1" s="235"/>
      <c r="E1" s="172"/>
      <c r="F1" s="172"/>
      <c r="G1" s="172"/>
      <c r="H1" s="172"/>
      <c r="I1" s="172"/>
      <c r="J1" s="2"/>
      <c r="K1" s="5"/>
      <c r="L1" s="2"/>
    </row>
    <row r="2" spans="2:12" ht="18">
      <c r="B2" s="151" t="s">
        <v>18</v>
      </c>
      <c r="C2" s="236" t="s">
        <v>190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51"/>
      <c r="C3" s="236" t="s">
        <v>171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51"/>
      <c r="C4" s="144"/>
      <c r="D4" s="187"/>
      <c r="E4" s="2"/>
      <c r="F4" s="2"/>
      <c r="G4" s="2"/>
      <c r="H4" s="2"/>
      <c r="I4" s="2"/>
      <c r="J4" s="2"/>
      <c r="K4" s="5"/>
      <c r="L4" s="2"/>
    </row>
    <row r="5" spans="2:12" ht="16.5" thickTop="1">
      <c r="B5" s="152"/>
      <c r="C5" s="93"/>
      <c r="D5" s="94"/>
      <c r="E5" s="94"/>
      <c r="F5" s="94"/>
      <c r="G5" s="95"/>
      <c r="H5" s="95"/>
      <c r="I5" s="96"/>
      <c r="J5" s="2"/>
      <c r="K5" s="5"/>
      <c r="L5" s="2"/>
    </row>
    <row r="6" spans="2:12" ht="15">
      <c r="B6" s="12"/>
      <c r="C6" s="218" t="s">
        <v>31</v>
      </c>
      <c r="D6" s="98"/>
      <c r="E6" s="352" t="s">
        <v>85</v>
      </c>
      <c r="F6" s="352"/>
      <c r="G6" s="100"/>
      <c r="H6" s="100"/>
      <c r="I6" s="115"/>
      <c r="J6" s="2"/>
      <c r="K6" s="2"/>
      <c r="L6" s="2"/>
    </row>
    <row r="7" spans="2:12" ht="15.75">
      <c r="B7" s="12"/>
      <c r="C7" s="219" t="s">
        <v>32</v>
      </c>
      <c r="D7" s="21">
        <v>2004</v>
      </c>
      <c r="E7" s="21">
        <v>2005</v>
      </c>
      <c r="F7" s="21">
        <v>2006</v>
      </c>
      <c r="G7" s="21">
        <v>2007</v>
      </c>
      <c r="H7" s="102"/>
      <c r="I7" s="115"/>
      <c r="J7" s="2"/>
      <c r="K7" s="2"/>
      <c r="L7" s="2"/>
    </row>
    <row r="8" spans="2:12" ht="15.75">
      <c r="B8" s="12"/>
      <c r="C8" s="220" t="s">
        <v>33</v>
      </c>
      <c r="D8" s="22" t="s">
        <v>53</v>
      </c>
      <c r="E8" s="22" t="s">
        <v>53</v>
      </c>
      <c r="F8" s="22" t="s">
        <v>53</v>
      </c>
      <c r="G8" s="22" t="s">
        <v>200</v>
      </c>
      <c r="H8" s="154"/>
      <c r="I8" s="115"/>
      <c r="J8" s="2"/>
      <c r="K8" s="2"/>
      <c r="L8" s="2"/>
    </row>
    <row r="9" spans="2:12" ht="16.5" thickBot="1">
      <c r="B9" s="12"/>
      <c r="C9" s="105"/>
      <c r="D9" s="20"/>
      <c r="E9" s="20"/>
      <c r="F9" s="20"/>
      <c r="G9" s="237"/>
      <c r="H9" s="238"/>
      <c r="I9" s="115"/>
      <c r="J9" s="2"/>
      <c r="K9" s="2"/>
      <c r="L9" s="2"/>
    </row>
    <row r="10" spans="2:12" ht="17.25" thickBot="1" thickTop="1">
      <c r="B10" s="12"/>
      <c r="C10" s="340" t="s">
        <v>172</v>
      </c>
      <c r="D10" s="107">
        <v>61672</v>
      </c>
      <c r="E10" s="107">
        <v>37335</v>
      </c>
      <c r="F10" s="107">
        <v>-376953</v>
      </c>
      <c r="G10" s="239">
        <v>-177174</v>
      </c>
      <c r="H10" s="143"/>
      <c r="I10" s="115"/>
      <c r="J10" s="2"/>
      <c r="K10" s="2"/>
      <c r="L10" s="2"/>
    </row>
    <row r="11" spans="2:12" ht="15.75" thickTop="1">
      <c r="B11" s="12"/>
      <c r="C11" s="126"/>
      <c r="D11" s="116"/>
      <c r="E11" s="117"/>
      <c r="F11" s="117"/>
      <c r="G11" s="118"/>
      <c r="H11" s="119"/>
      <c r="I11" s="115"/>
      <c r="J11" s="2"/>
      <c r="K11" s="2"/>
      <c r="L11" s="2"/>
    </row>
    <row r="12" spans="2:12" ht="17.25">
      <c r="B12" s="240"/>
      <c r="C12" s="341" t="s">
        <v>123</v>
      </c>
      <c r="D12" s="241">
        <f>D13+D14+D15+D18+D21</f>
        <v>36672</v>
      </c>
      <c r="E12" s="241">
        <f>E13+E14+E15+E18+E21</f>
        <v>19550</v>
      </c>
      <c r="F12" s="241">
        <f>F13+F14+F15+F18+F21</f>
        <v>52557</v>
      </c>
      <c r="G12" s="242">
        <f>G13+G14+G15+G18+G21</f>
        <v>42555</v>
      </c>
      <c r="H12" s="243"/>
      <c r="I12" s="244"/>
      <c r="J12" s="245"/>
      <c r="K12" s="245"/>
      <c r="L12" s="245"/>
    </row>
    <row r="13" spans="2:12" ht="15">
      <c r="B13" s="246"/>
      <c r="C13" s="274" t="s">
        <v>124</v>
      </c>
      <c r="D13" s="248">
        <v>1099</v>
      </c>
      <c r="E13" s="248">
        <v>-1843</v>
      </c>
      <c r="F13" s="248">
        <v>5846</v>
      </c>
      <c r="G13" s="339">
        <v>39772</v>
      </c>
      <c r="H13" s="243"/>
      <c r="I13" s="244"/>
      <c r="J13" s="245"/>
      <c r="K13" s="245"/>
      <c r="L13" s="245"/>
    </row>
    <row r="14" spans="2:12" ht="15">
      <c r="B14" s="246"/>
      <c r="C14" s="274" t="s">
        <v>125</v>
      </c>
      <c r="D14" s="248">
        <v>0</v>
      </c>
      <c r="E14" s="248">
        <v>0</v>
      </c>
      <c r="F14" s="248">
        <v>0</v>
      </c>
      <c r="G14" s="339">
        <v>0</v>
      </c>
      <c r="H14" s="243"/>
      <c r="I14" s="244"/>
      <c r="J14" s="245"/>
      <c r="K14" s="245"/>
      <c r="L14" s="245"/>
    </row>
    <row r="15" spans="2:12" ht="15">
      <c r="B15" s="246"/>
      <c r="C15" s="274" t="s">
        <v>126</v>
      </c>
      <c r="D15" s="248">
        <v>70</v>
      </c>
      <c r="E15" s="248">
        <v>40</v>
      </c>
      <c r="F15" s="248">
        <v>31</v>
      </c>
      <c r="G15" s="339">
        <v>-47</v>
      </c>
      <c r="H15" s="243"/>
      <c r="I15" s="244"/>
      <c r="J15" s="245"/>
      <c r="K15" s="245"/>
      <c r="L15" s="245"/>
    </row>
    <row r="16" spans="2:12" ht="15">
      <c r="B16" s="246"/>
      <c r="C16" s="274" t="s">
        <v>127</v>
      </c>
      <c r="D16" s="248">
        <v>138.55</v>
      </c>
      <c r="E16" s="248">
        <v>169</v>
      </c>
      <c r="F16" s="248">
        <v>1091</v>
      </c>
      <c r="G16" s="339">
        <v>900</v>
      </c>
      <c r="H16" s="243"/>
      <c r="I16" s="244"/>
      <c r="J16" s="245"/>
      <c r="K16" s="245"/>
      <c r="L16" s="245"/>
    </row>
    <row r="17" spans="2:12" ht="15">
      <c r="B17" s="246"/>
      <c r="C17" s="274" t="s">
        <v>128</v>
      </c>
      <c r="D17" s="248">
        <v>-68.55</v>
      </c>
      <c r="E17" s="248">
        <v>-129</v>
      </c>
      <c r="F17" s="248">
        <v>-1060</v>
      </c>
      <c r="G17" s="339">
        <v>-947</v>
      </c>
      <c r="H17" s="243"/>
      <c r="I17" s="244"/>
      <c r="J17" s="245"/>
      <c r="K17" s="245"/>
      <c r="L17" s="245"/>
    </row>
    <row r="18" spans="2:12" ht="15">
      <c r="B18" s="246"/>
      <c r="C18" s="274" t="s">
        <v>129</v>
      </c>
      <c r="D18" s="248">
        <v>0</v>
      </c>
      <c r="E18" s="248">
        <v>0</v>
      </c>
      <c r="F18" s="248">
        <v>0</v>
      </c>
      <c r="G18" s="339">
        <v>0</v>
      </c>
      <c r="H18" s="243"/>
      <c r="I18" s="244"/>
      <c r="J18" s="245"/>
      <c r="K18" s="245"/>
      <c r="L18" s="245"/>
    </row>
    <row r="19" spans="2:12" ht="15">
      <c r="B19" s="246"/>
      <c r="C19" s="274" t="s">
        <v>130</v>
      </c>
      <c r="D19" s="248">
        <v>0</v>
      </c>
      <c r="E19" s="248">
        <v>0</v>
      </c>
      <c r="F19" s="248">
        <v>0</v>
      </c>
      <c r="G19" s="339">
        <v>0</v>
      </c>
      <c r="H19" s="243"/>
      <c r="I19" s="244"/>
      <c r="J19" s="245"/>
      <c r="K19" s="245"/>
      <c r="L19" s="245"/>
    </row>
    <row r="20" spans="2:12" ht="15">
      <c r="B20" s="246"/>
      <c r="C20" s="274" t="s">
        <v>131</v>
      </c>
      <c r="D20" s="248">
        <v>0</v>
      </c>
      <c r="E20" s="248">
        <v>0</v>
      </c>
      <c r="F20" s="248">
        <v>0</v>
      </c>
      <c r="G20" s="339">
        <v>0</v>
      </c>
      <c r="H20" s="243"/>
      <c r="I20" s="244"/>
      <c r="J20" s="245"/>
      <c r="K20" s="245"/>
      <c r="L20" s="245"/>
    </row>
    <row r="21" spans="2:12" ht="15">
      <c r="B21" s="246"/>
      <c r="C21" s="274" t="s">
        <v>132</v>
      </c>
      <c r="D21" s="248">
        <v>35503</v>
      </c>
      <c r="E21" s="248">
        <v>21353</v>
      </c>
      <c r="F21" s="248">
        <v>46680</v>
      </c>
      <c r="G21" s="339">
        <v>2830</v>
      </c>
      <c r="H21" s="243"/>
      <c r="I21" s="244"/>
      <c r="J21" s="245"/>
      <c r="K21" s="245"/>
      <c r="L21" s="245"/>
    </row>
    <row r="22" spans="2:12" ht="15">
      <c r="B22" s="246"/>
      <c r="C22" s="249"/>
      <c r="D22" s="250"/>
      <c r="E22" s="251"/>
      <c r="F22" s="251"/>
      <c r="G22" s="252"/>
      <c r="H22" s="243"/>
      <c r="I22" s="244"/>
      <c r="J22" s="245"/>
      <c r="K22" s="245"/>
      <c r="L22" s="245"/>
    </row>
    <row r="23" spans="2:12" ht="15.75">
      <c r="B23" s="246"/>
      <c r="C23" s="341" t="s">
        <v>133</v>
      </c>
      <c r="D23" s="242">
        <f>D24+D25+D27+D28+D29+D31+D32+D33</f>
        <v>657</v>
      </c>
      <c r="E23" s="242">
        <f>E24+E25+E27+E28+E29+E31+E32+E33</f>
        <v>-1134</v>
      </c>
      <c r="F23" s="242">
        <f>F24+F25+F27+F28+F29+F31+F32+F33</f>
        <v>-4292</v>
      </c>
      <c r="G23" s="242">
        <f>G24+G25+G27+G28+G29+G31+G32+G33</f>
        <v>6779</v>
      </c>
      <c r="H23" s="243"/>
      <c r="I23" s="244"/>
      <c r="J23" s="245"/>
      <c r="K23" s="245"/>
      <c r="L23" s="245"/>
    </row>
    <row r="24" spans="2:12" ht="15">
      <c r="B24" s="246"/>
      <c r="C24" s="277" t="s">
        <v>134</v>
      </c>
      <c r="D24" s="294">
        <v>0</v>
      </c>
      <c r="E24" s="294">
        <v>0</v>
      </c>
      <c r="F24" s="294">
        <v>0</v>
      </c>
      <c r="G24" s="295">
        <v>0</v>
      </c>
      <c r="H24" s="243"/>
      <c r="I24" s="244"/>
      <c r="J24" s="245"/>
      <c r="K24" s="245"/>
      <c r="L24" s="245"/>
    </row>
    <row r="25" spans="2:12" ht="15">
      <c r="B25" s="246"/>
      <c r="C25" s="277" t="s">
        <v>154</v>
      </c>
      <c r="D25" s="294">
        <v>657</v>
      </c>
      <c r="E25" s="294">
        <v>-1134</v>
      </c>
      <c r="F25" s="294">
        <v>-4292</v>
      </c>
      <c r="G25" s="295">
        <v>6779</v>
      </c>
      <c r="H25" s="243"/>
      <c r="I25" s="244"/>
      <c r="J25" s="245"/>
      <c r="K25" s="245"/>
      <c r="L25" s="245"/>
    </row>
    <row r="26" spans="2:12" ht="15">
      <c r="B26" s="246"/>
      <c r="C26" s="253"/>
      <c r="D26" s="254"/>
      <c r="E26" s="255"/>
      <c r="F26" s="251"/>
      <c r="G26" s="252"/>
      <c r="H26" s="243"/>
      <c r="I26" s="244"/>
      <c r="J26" s="245"/>
      <c r="K26" s="245"/>
      <c r="L26" s="245"/>
    </row>
    <row r="27" spans="2:12" ht="15">
      <c r="B27" s="246"/>
      <c r="C27" s="276" t="s">
        <v>136</v>
      </c>
      <c r="D27" s="248">
        <v>0</v>
      </c>
      <c r="E27" s="248">
        <v>0</v>
      </c>
      <c r="F27" s="248">
        <v>0</v>
      </c>
      <c r="G27" s="339">
        <v>0</v>
      </c>
      <c r="H27" s="256"/>
      <c r="I27" s="244"/>
      <c r="J27" s="245"/>
      <c r="K27" s="245"/>
      <c r="L27" s="245"/>
    </row>
    <row r="28" spans="2:12" ht="16.5">
      <c r="B28" s="246"/>
      <c r="C28" s="277" t="s">
        <v>137</v>
      </c>
      <c r="D28" s="248">
        <v>0</v>
      </c>
      <c r="E28" s="248">
        <v>0</v>
      </c>
      <c r="F28" s="248">
        <v>0</v>
      </c>
      <c r="G28" s="339">
        <v>0</v>
      </c>
      <c r="H28" s="243"/>
      <c r="I28" s="244"/>
      <c r="J28" s="245"/>
      <c r="K28" s="245"/>
      <c r="L28" s="245"/>
    </row>
    <row r="29" spans="2:12" ht="15">
      <c r="B29" s="246"/>
      <c r="C29" s="277" t="s">
        <v>138</v>
      </c>
      <c r="D29" s="248">
        <v>0</v>
      </c>
      <c r="E29" s="248">
        <v>0</v>
      </c>
      <c r="F29" s="248">
        <v>0</v>
      </c>
      <c r="G29" s="339">
        <v>0</v>
      </c>
      <c r="H29" s="243"/>
      <c r="I29" s="244"/>
      <c r="J29" s="245"/>
      <c r="K29" s="245"/>
      <c r="L29" s="245"/>
    </row>
    <row r="30" spans="2:12" ht="15">
      <c r="B30" s="246"/>
      <c r="C30" s="253"/>
      <c r="D30" s="254"/>
      <c r="E30" s="255"/>
      <c r="F30" s="255"/>
      <c r="G30" s="257"/>
      <c r="H30" s="243"/>
      <c r="I30" s="244"/>
      <c r="J30" s="245"/>
      <c r="K30" s="245"/>
      <c r="L30" s="245"/>
    </row>
    <row r="31" spans="2:12" ht="16.5">
      <c r="B31" s="246"/>
      <c r="C31" s="277" t="s">
        <v>139</v>
      </c>
      <c r="D31" s="248">
        <v>0</v>
      </c>
      <c r="E31" s="248">
        <v>0</v>
      </c>
      <c r="F31" s="248">
        <v>0</v>
      </c>
      <c r="G31" s="339">
        <v>0</v>
      </c>
      <c r="H31" s="243"/>
      <c r="I31" s="244"/>
      <c r="J31" s="245"/>
      <c r="K31" s="245"/>
      <c r="L31" s="245"/>
    </row>
    <row r="32" spans="2:12" ht="16.5">
      <c r="B32" s="246"/>
      <c r="C32" s="277" t="s">
        <v>140</v>
      </c>
      <c r="D32" s="248">
        <v>0</v>
      </c>
      <c r="E32" s="248">
        <v>0</v>
      </c>
      <c r="F32" s="248">
        <v>0</v>
      </c>
      <c r="G32" s="339">
        <v>0</v>
      </c>
      <c r="H32" s="243"/>
      <c r="I32" s="244"/>
      <c r="J32" s="245"/>
      <c r="K32" s="245"/>
      <c r="L32" s="245"/>
    </row>
    <row r="33" spans="2:12" ht="16.5">
      <c r="B33" s="246"/>
      <c r="C33" s="277" t="s">
        <v>141</v>
      </c>
      <c r="D33" s="248">
        <v>0</v>
      </c>
      <c r="E33" s="248">
        <v>0</v>
      </c>
      <c r="F33" s="248">
        <v>0</v>
      </c>
      <c r="G33" s="339">
        <v>0</v>
      </c>
      <c r="H33" s="243"/>
      <c r="I33" s="244"/>
      <c r="J33" s="245"/>
      <c r="K33" s="245"/>
      <c r="L33" s="245"/>
    </row>
    <row r="34" spans="2:12" ht="15">
      <c r="B34" s="246"/>
      <c r="C34" s="253"/>
      <c r="D34" s="250"/>
      <c r="E34" s="251"/>
      <c r="F34" s="251"/>
      <c r="G34" s="252"/>
      <c r="H34" s="243"/>
      <c r="I34" s="244"/>
      <c r="J34" s="245"/>
      <c r="K34" s="245"/>
      <c r="L34" s="245"/>
    </row>
    <row r="35" spans="2:12" ht="15.75">
      <c r="B35" s="246"/>
      <c r="C35" s="278" t="s">
        <v>142</v>
      </c>
      <c r="D35" s="248">
        <f>+D36</f>
        <v>-41292</v>
      </c>
      <c r="E35" s="248">
        <f>+E36</f>
        <v>-16469</v>
      </c>
      <c r="F35" s="248">
        <f>+F36</f>
        <v>-10459</v>
      </c>
      <c r="G35" s="339">
        <f>+G36</f>
        <v>-2005</v>
      </c>
      <c r="H35" s="243"/>
      <c r="I35" s="244"/>
      <c r="J35" s="245"/>
      <c r="K35" s="245"/>
      <c r="L35" s="245"/>
    </row>
    <row r="36" spans="2:12" ht="15">
      <c r="B36" s="246"/>
      <c r="C36" s="342" t="s">
        <v>143</v>
      </c>
      <c r="D36" s="248">
        <f>D39-(D10+D12+D24+D25+D27+D28+D29+D31)</f>
        <v>-41292</v>
      </c>
      <c r="E36" s="248">
        <f>E39-(E10+E12+E24+E25+E27+E28+E29+E31)</f>
        <v>-16469</v>
      </c>
      <c r="F36" s="248">
        <f>F39-(F10+F12+F24+F25+F27+F28+F29+F31)</f>
        <v>-10459</v>
      </c>
      <c r="G36" s="339">
        <f>G39-(G10+G12+G24+G25+G27+G28+G29+G31)</f>
        <v>-2005</v>
      </c>
      <c r="H36" s="243"/>
      <c r="I36" s="244"/>
      <c r="J36" s="245"/>
      <c r="K36" s="245"/>
      <c r="L36" s="245"/>
    </row>
    <row r="37" spans="2:12" ht="15">
      <c r="B37" s="246"/>
      <c r="C37" s="277" t="s">
        <v>144</v>
      </c>
      <c r="D37" s="248">
        <v>0</v>
      </c>
      <c r="E37" s="248">
        <v>0</v>
      </c>
      <c r="F37" s="248">
        <v>0</v>
      </c>
      <c r="G37" s="339">
        <v>0</v>
      </c>
      <c r="H37" s="243"/>
      <c r="I37" s="244"/>
      <c r="J37" s="245"/>
      <c r="K37" s="245"/>
      <c r="L37" s="245"/>
    </row>
    <row r="38" spans="2:12" ht="15.75" thickBot="1">
      <c r="B38" s="246"/>
      <c r="C38" s="249"/>
      <c r="D38" s="258"/>
      <c r="E38" s="259"/>
      <c r="F38" s="259"/>
      <c r="G38" s="260"/>
      <c r="H38" s="296"/>
      <c r="I38" s="244"/>
      <c r="J38" s="245"/>
      <c r="K38" s="245"/>
      <c r="L38" s="245"/>
    </row>
    <row r="39" spans="2:12" ht="18.75" thickBot="1" thickTop="1">
      <c r="B39" s="246"/>
      <c r="C39" s="340" t="s">
        <v>173</v>
      </c>
      <c r="D39" s="107">
        <v>57709</v>
      </c>
      <c r="E39" s="107">
        <v>39282</v>
      </c>
      <c r="F39" s="107">
        <v>-339147</v>
      </c>
      <c r="G39" s="239">
        <v>-129845</v>
      </c>
      <c r="H39" s="262"/>
      <c r="I39" s="244"/>
      <c r="J39" s="245"/>
      <c r="K39" s="245"/>
      <c r="L39" s="245"/>
    </row>
    <row r="40" spans="2:12" ht="17.25" thickBot="1" thickTop="1">
      <c r="B40" s="12"/>
      <c r="C40" s="263"/>
      <c r="D40" s="345"/>
      <c r="E40" s="284"/>
      <c r="F40" s="284"/>
      <c r="G40" s="346"/>
      <c r="H40" s="285"/>
      <c r="I40" s="115"/>
      <c r="J40" s="2"/>
      <c r="K40" s="2"/>
      <c r="L40" s="2"/>
    </row>
    <row r="41" spans="2:12" ht="17.25" thickBot="1" thickTop="1">
      <c r="B41" s="12"/>
      <c r="C41" s="286"/>
      <c r="D41" s="347"/>
      <c r="E41" s="287"/>
      <c r="F41" s="287"/>
      <c r="G41" s="348"/>
      <c r="H41" s="288"/>
      <c r="I41" s="115"/>
      <c r="J41" s="2"/>
      <c r="K41" s="2"/>
      <c r="L41" s="2"/>
    </row>
    <row r="42" spans="2:12" ht="17.25" thickBot="1" thickTop="1">
      <c r="B42" s="12"/>
      <c r="C42" s="343" t="s">
        <v>174</v>
      </c>
      <c r="D42" s="107">
        <v>436192</v>
      </c>
      <c r="E42" s="107">
        <v>477318</v>
      </c>
      <c r="F42" s="107">
        <v>132324</v>
      </c>
      <c r="G42" s="239">
        <v>-37293</v>
      </c>
      <c r="H42" s="143"/>
      <c r="I42" s="115"/>
      <c r="J42" s="2"/>
      <c r="K42" s="2"/>
      <c r="L42" s="2"/>
    </row>
    <row r="43" spans="2:12" ht="17.25" thickTop="1">
      <c r="B43" s="12"/>
      <c r="C43" s="274" t="s">
        <v>175</v>
      </c>
      <c r="D43" s="248">
        <v>441870</v>
      </c>
      <c r="E43" s="248">
        <v>481152</v>
      </c>
      <c r="F43" s="248">
        <v>142005</v>
      </c>
      <c r="G43" s="339">
        <v>12160</v>
      </c>
      <c r="H43" s="122"/>
      <c r="I43" s="115"/>
      <c r="J43" s="2"/>
      <c r="K43" s="2"/>
      <c r="L43" s="2"/>
    </row>
    <row r="44" spans="2:12" ht="16.5">
      <c r="B44" s="12"/>
      <c r="C44" s="344" t="s">
        <v>176</v>
      </c>
      <c r="D44" s="248">
        <v>5678</v>
      </c>
      <c r="E44" s="248">
        <v>3834</v>
      </c>
      <c r="F44" s="248">
        <v>9681</v>
      </c>
      <c r="G44" s="339">
        <v>49453</v>
      </c>
      <c r="H44" s="289"/>
      <c r="I44" s="115"/>
      <c r="J44" s="2"/>
      <c r="K44" s="2"/>
      <c r="L44" s="2"/>
    </row>
    <row r="45" spans="2:12" ht="15.75" thickBot="1">
      <c r="B45" s="12"/>
      <c r="C45" s="249"/>
      <c r="D45" s="117"/>
      <c r="E45" s="117"/>
      <c r="F45" s="117"/>
      <c r="G45" s="117"/>
      <c r="H45" s="290"/>
      <c r="I45" s="115"/>
      <c r="J45" s="2"/>
      <c r="K45" s="2"/>
      <c r="L45" s="2"/>
    </row>
    <row r="46" spans="2:12" ht="20.25" thickBot="1" thickTop="1">
      <c r="B46" s="12"/>
      <c r="C46" s="280" t="s">
        <v>146</v>
      </c>
      <c r="D46" s="265"/>
      <c r="E46" s="265"/>
      <c r="F46" s="265"/>
      <c r="G46" s="265"/>
      <c r="H46" s="266"/>
      <c r="I46" s="115"/>
      <c r="J46" s="2"/>
      <c r="K46" s="5"/>
      <c r="L46" s="2"/>
    </row>
    <row r="47" spans="2:12" ht="18.75" thickTop="1">
      <c r="B47" s="12"/>
      <c r="C47" s="267"/>
      <c r="D47" s="268"/>
      <c r="E47" s="269"/>
      <c r="F47" s="269"/>
      <c r="G47" s="269"/>
      <c r="H47" s="269"/>
      <c r="I47" s="115"/>
      <c r="J47" s="2"/>
      <c r="K47" s="5"/>
      <c r="L47" s="2"/>
    </row>
    <row r="48" spans="2:12" ht="15.75">
      <c r="B48" s="12"/>
      <c r="C48" s="80" t="s">
        <v>201</v>
      </c>
      <c r="D48" s="5"/>
      <c r="E48" s="1"/>
      <c r="F48" s="1"/>
      <c r="G48" s="5" t="s">
        <v>149</v>
      </c>
      <c r="H48" s="1"/>
      <c r="I48" s="115"/>
      <c r="J48" s="2"/>
      <c r="K48" s="5"/>
      <c r="L48" s="2"/>
    </row>
    <row r="49" spans="2:12" ht="15.75">
      <c r="B49" s="12"/>
      <c r="C49" s="145" t="s">
        <v>147</v>
      </c>
      <c r="D49" s="5"/>
      <c r="E49" s="1"/>
      <c r="F49" s="1"/>
      <c r="G49" s="5" t="s">
        <v>150</v>
      </c>
      <c r="H49" s="1"/>
      <c r="I49" s="115"/>
      <c r="J49" s="2"/>
      <c r="K49" s="5"/>
      <c r="L49" s="2"/>
    </row>
    <row r="50" spans="2:12" ht="15.75">
      <c r="B50" s="12"/>
      <c r="C50" s="145" t="s">
        <v>148</v>
      </c>
      <c r="D50" s="281"/>
      <c r="E50" s="291"/>
      <c r="F50" s="291"/>
      <c r="G50" s="281" t="s">
        <v>151</v>
      </c>
      <c r="H50" s="291"/>
      <c r="I50" s="115"/>
      <c r="J50" s="2"/>
      <c r="K50" s="5"/>
      <c r="L50" s="2"/>
    </row>
    <row r="51" spans="2:12" ht="16.5" thickBot="1">
      <c r="B51" s="175"/>
      <c r="C51" s="270"/>
      <c r="D51" s="292"/>
      <c r="E51" s="293"/>
      <c r="F51" s="293"/>
      <c r="G51" s="293"/>
      <c r="H51" s="293"/>
      <c r="I51" s="149"/>
      <c r="J51" s="2"/>
      <c r="K51" s="5"/>
      <c r="L51" s="2"/>
    </row>
    <row r="52" spans="2:12" ht="16.5" thickTop="1">
      <c r="B52" s="271"/>
      <c r="C52" s="145"/>
      <c r="D52" s="281"/>
      <c r="E52" s="281"/>
      <c r="F52" s="281"/>
      <c r="G52" s="281"/>
      <c r="H52" s="281"/>
      <c r="I52" s="5"/>
      <c r="J52" s="5"/>
      <c r="K52" s="5"/>
      <c r="L52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302" t="s">
        <v>189</v>
      </c>
      <c r="C2" s="2"/>
      <c r="D2" s="303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218" t="s">
        <v>31</v>
      </c>
      <c r="D5" s="2"/>
      <c r="E5" s="15" t="s">
        <v>85</v>
      </c>
      <c r="F5" s="16"/>
      <c r="G5" s="17"/>
      <c r="H5" s="16"/>
      <c r="I5" s="18"/>
      <c r="J5" s="19"/>
      <c r="K5" s="2"/>
    </row>
    <row r="6" spans="2:11" ht="15.75">
      <c r="B6" s="13"/>
      <c r="C6" s="219" t="s">
        <v>32</v>
      </c>
      <c r="D6" s="304"/>
      <c r="E6" s="21">
        <v>2004</v>
      </c>
      <c r="F6" s="21">
        <v>2005</v>
      </c>
      <c r="G6" s="21">
        <v>2006</v>
      </c>
      <c r="H6" s="21">
        <v>2007</v>
      </c>
      <c r="I6" s="21">
        <v>2008</v>
      </c>
      <c r="J6" s="19"/>
      <c r="K6" s="2"/>
    </row>
    <row r="7" spans="2:11" ht="15.75">
      <c r="B7" s="13"/>
      <c r="C7" s="220" t="s">
        <v>33</v>
      </c>
      <c r="D7" s="305"/>
      <c r="E7" s="22" t="s">
        <v>53</v>
      </c>
      <c r="F7" s="22" t="s">
        <v>53</v>
      </c>
      <c r="G7" s="22" t="s">
        <v>53</v>
      </c>
      <c r="H7" s="22" t="s">
        <v>200</v>
      </c>
      <c r="I7" s="306" t="s">
        <v>54</v>
      </c>
      <c r="J7" s="19"/>
      <c r="K7" s="2"/>
    </row>
    <row r="8" spans="2:11" ht="16.5" thickBot="1">
      <c r="B8" s="307" t="s">
        <v>177</v>
      </c>
      <c r="C8" s="55"/>
      <c r="D8" s="61"/>
      <c r="E8" s="308"/>
      <c r="F8" s="308"/>
      <c r="G8" s="308"/>
      <c r="H8" s="308"/>
      <c r="I8" s="308"/>
      <c r="J8" s="19"/>
      <c r="K8" s="2"/>
    </row>
    <row r="9" spans="2:11" ht="15.75">
      <c r="B9" s="307" t="s">
        <v>178</v>
      </c>
      <c r="C9" s="47"/>
      <c r="D9" s="47"/>
      <c r="E9" s="30"/>
      <c r="F9" s="30"/>
      <c r="G9" s="30"/>
      <c r="H9" s="30"/>
      <c r="I9" s="30"/>
      <c r="J9" s="19"/>
      <c r="K9" s="2"/>
    </row>
    <row r="10" spans="2:11" ht="15.75">
      <c r="B10" s="309">
        <v>2</v>
      </c>
      <c r="C10" s="310" t="s">
        <v>179</v>
      </c>
      <c r="D10" s="310"/>
      <c r="E10" s="311">
        <v>210854</v>
      </c>
      <c r="F10" s="311">
        <v>235442</v>
      </c>
      <c r="G10" s="311">
        <v>292831</v>
      </c>
      <c r="H10" s="311">
        <v>221568</v>
      </c>
      <c r="I10" s="311"/>
      <c r="J10" s="19"/>
      <c r="K10" s="2"/>
    </row>
    <row r="11" spans="2:11" ht="16.5" thickBot="1">
      <c r="B11" s="309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309"/>
      <c r="C12" s="30"/>
      <c r="D12" s="30"/>
      <c r="E12" s="47"/>
      <c r="F12" s="47"/>
      <c r="G12" s="47"/>
      <c r="H12" s="47"/>
      <c r="I12" s="47"/>
      <c r="J12" s="19"/>
      <c r="K12" s="2"/>
    </row>
    <row r="13" spans="2:11" ht="15.75">
      <c r="B13" s="309">
        <v>3</v>
      </c>
      <c r="C13" s="310" t="s">
        <v>180</v>
      </c>
      <c r="D13" s="310"/>
      <c r="E13" s="5"/>
      <c r="F13" s="5"/>
      <c r="G13" s="5"/>
      <c r="H13" s="5"/>
      <c r="I13" s="5"/>
      <c r="J13" s="19"/>
      <c r="K13" s="2"/>
    </row>
    <row r="14" spans="2:11" ht="15">
      <c r="B14" s="309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309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309"/>
      <c r="C16" s="186" t="s">
        <v>181</v>
      </c>
      <c r="D16" s="186"/>
      <c r="E16" s="311"/>
      <c r="F16" s="311"/>
      <c r="G16" s="311"/>
      <c r="H16" s="311"/>
      <c r="I16" s="311"/>
      <c r="J16" s="19"/>
      <c r="K16" s="2"/>
    </row>
    <row r="17" spans="2:11" ht="15">
      <c r="B17" s="309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309"/>
      <c r="C18" s="186" t="s">
        <v>182</v>
      </c>
      <c r="D18" s="186"/>
      <c r="E18" s="312"/>
      <c r="F18" s="312"/>
      <c r="G18" s="312"/>
      <c r="H18" s="312"/>
      <c r="I18" s="312"/>
      <c r="J18" s="19"/>
      <c r="K18" s="2"/>
    </row>
    <row r="19" spans="2:11" ht="15.75">
      <c r="B19" s="309"/>
      <c r="C19" s="186"/>
      <c r="D19" s="186"/>
      <c r="E19" s="312"/>
      <c r="F19" s="312"/>
      <c r="G19" s="312"/>
      <c r="H19" s="312"/>
      <c r="I19" s="312"/>
      <c r="J19" s="19"/>
      <c r="K19" s="2"/>
    </row>
    <row r="20" spans="2:11" ht="15.75">
      <c r="B20" s="309"/>
      <c r="C20" s="186"/>
      <c r="D20" s="186"/>
      <c r="E20" s="312"/>
      <c r="F20" s="312"/>
      <c r="G20" s="312"/>
      <c r="H20" s="312"/>
      <c r="I20" s="312"/>
      <c r="J20" s="19"/>
      <c r="K20" s="2"/>
    </row>
    <row r="21" spans="2:11" ht="15.75">
      <c r="B21" s="309"/>
      <c r="C21" s="186"/>
      <c r="D21" s="186"/>
      <c r="E21" s="312"/>
      <c r="F21" s="312"/>
      <c r="G21" s="312"/>
      <c r="H21" s="312"/>
      <c r="I21" s="312"/>
      <c r="J21" s="19"/>
      <c r="K21" s="2"/>
    </row>
    <row r="22" spans="2:11" ht="15.75">
      <c r="B22" s="309"/>
      <c r="C22" s="5"/>
      <c r="D22" s="5"/>
      <c r="E22" s="312"/>
      <c r="F22" s="312"/>
      <c r="G22" s="312"/>
      <c r="H22" s="312"/>
      <c r="I22" s="312"/>
      <c r="J22" s="19"/>
      <c r="K22" s="2"/>
    </row>
    <row r="23" spans="2:11" ht="15.75">
      <c r="B23" s="309"/>
      <c r="C23" s="5"/>
      <c r="D23" s="5"/>
      <c r="E23" s="312"/>
      <c r="F23" s="312"/>
      <c r="G23" s="312"/>
      <c r="H23" s="312"/>
      <c r="I23" s="312"/>
      <c r="J23" s="19"/>
      <c r="K23" s="2"/>
    </row>
    <row r="24" spans="2:11" ht="15.75">
      <c r="B24" s="309"/>
      <c r="C24" s="5"/>
      <c r="D24" s="5"/>
      <c r="E24" s="312"/>
      <c r="F24" s="312"/>
      <c r="G24" s="312"/>
      <c r="H24" s="312"/>
      <c r="I24" s="312"/>
      <c r="J24" s="19"/>
      <c r="K24" s="2"/>
    </row>
    <row r="25" spans="2:11" ht="16.5" thickBot="1">
      <c r="B25" s="309"/>
      <c r="C25" s="2"/>
      <c r="D25" s="2"/>
      <c r="E25" s="313"/>
      <c r="F25" s="313"/>
      <c r="G25" s="313"/>
      <c r="H25" s="313"/>
      <c r="I25" s="313"/>
      <c r="J25" s="19"/>
      <c r="K25" s="2"/>
    </row>
    <row r="26" spans="2:11" ht="15.75">
      <c r="B26" s="309"/>
      <c r="C26" s="30"/>
      <c r="D26" s="30"/>
      <c r="E26" s="47"/>
      <c r="F26" s="47"/>
      <c r="G26" s="47"/>
      <c r="H26" s="47"/>
      <c r="I26" s="47"/>
      <c r="J26" s="19"/>
      <c r="K26" s="2"/>
    </row>
    <row r="27" spans="2:11" ht="15.75">
      <c r="B27" s="309">
        <v>4</v>
      </c>
      <c r="C27" s="310" t="s">
        <v>183</v>
      </c>
      <c r="D27" s="310"/>
      <c r="E27" s="2"/>
      <c r="F27" s="2"/>
      <c r="G27" s="2"/>
      <c r="H27" s="2"/>
      <c r="I27" s="2"/>
      <c r="J27" s="19"/>
      <c r="K27" s="2"/>
    </row>
    <row r="28" spans="2:11" ht="15.75">
      <c r="B28" s="314"/>
      <c r="C28" s="310" t="s">
        <v>184</v>
      </c>
      <c r="D28" s="310"/>
      <c r="E28" s="2"/>
      <c r="F28" s="2"/>
      <c r="G28" s="2"/>
      <c r="H28" s="2"/>
      <c r="I28" s="2"/>
      <c r="J28" s="19"/>
      <c r="K28" s="2"/>
    </row>
    <row r="29" spans="2:11" ht="15.75">
      <c r="B29" s="315"/>
      <c r="C29" s="5" t="s">
        <v>185</v>
      </c>
      <c r="D29" s="2"/>
      <c r="E29" s="312"/>
      <c r="F29" s="312"/>
      <c r="G29" s="312"/>
      <c r="H29" s="312"/>
      <c r="I29" s="312"/>
      <c r="J29" s="19"/>
      <c r="K29" s="2"/>
    </row>
    <row r="30" spans="2:11" ht="15">
      <c r="B30" s="315"/>
      <c r="C30" s="2"/>
      <c r="D30" s="2"/>
      <c r="E30" s="312"/>
      <c r="F30" s="312"/>
      <c r="G30" s="312"/>
      <c r="H30" s="312"/>
      <c r="I30" s="312"/>
      <c r="J30" s="19"/>
      <c r="K30" s="2"/>
    </row>
    <row r="31" spans="2:11" ht="15">
      <c r="B31" s="315"/>
      <c r="C31" s="2"/>
      <c r="D31" s="2"/>
      <c r="E31" s="312"/>
      <c r="F31" s="312"/>
      <c r="G31" s="312"/>
      <c r="H31" s="312"/>
      <c r="I31" s="312"/>
      <c r="J31" s="19"/>
      <c r="K31" s="2"/>
    </row>
    <row r="32" spans="2:11" ht="15">
      <c r="B32" s="315"/>
      <c r="C32" s="2"/>
      <c r="D32" s="2"/>
      <c r="E32" s="312"/>
      <c r="F32" s="312"/>
      <c r="G32" s="312"/>
      <c r="H32" s="312"/>
      <c r="I32" s="312"/>
      <c r="J32" s="19"/>
      <c r="K32" s="2"/>
    </row>
    <row r="33" spans="2:11" ht="15.75">
      <c r="B33" s="315"/>
      <c r="C33" s="5" t="s">
        <v>186</v>
      </c>
      <c r="D33" s="5"/>
      <c r="E33" s="312"/>
      <c r="F33" s="312"/>
      <c r="G33" s="312"/>
      <c r="H33" s="312"/>
      <c r="I33" s="312"/>
      <c r="J33" s="19"/>
      <c r="K33" s="2"/>
    </row>
    <row r="34" spans="2:11" ht="15">
      <c r="B34" s="314"/>
      <c r="C34" s="2"/>
      <c r="D34" s="2"/>
      <c r="E34" s="312"/>
      <c r="F34" s="312"/>
      <c r="G34" s="312"/>
      <c r="H34" s="312"/>
      <c r="I34" s="312"/>
      <c r="J34" s="19"/>
      <c r="K34" s="2"/>
    </row>
    <row r="35" spans="2:11" ht="15.75">
      <c r="B35" s="314"/>
      <c r="C35" s="310"/>
      <c r="D35" s="310"/>
      <c r="E35" s="312"/>
      <c r="F35" s="312"/>
      <c r="G35" s="312"/>
      <c r="H35" s="312"/>
      <c r="I35" s="312"/>
      <c r="J35" s="19"/>
      <c r="K35" s="2"/>
    </row>
    <row r="36" spans="2:11" ht="15.75" thickBot="1">
      <c r="B36" s="315"/>
      <c r="C36" s="316"/>
      <c r="D36" s="316"/>
      <c r="E36" s="317"/>
      <c r="F36" s="317"/>
      <c r="G36" s="317"/>
      <c r="H36" s="317"/>
      <c r="I36" s="317"/>
      <c r="J36" s="19"/>
      <c r="K36" s="2"/>
    </row>
    <row r="37" spans="2:11" ht="15.75">
      <c r="B37" s="314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309">
        <v>10</v>
      </c>
      <c r="C38" s="310" t="s">
        <v>187</v>
      </c>
      <c r="D38" s="5"/>
      <c r="E38" s="311"/>
      <c r="F38" s="311"/>
      <c r="G38" s="311"/>
      <c r="H38" s="311"/>
      <c r="I38" s="311"/>
      <c r="J38" s="19"/>
      <c r="K38" s="2"/>
    </row>
    <row r="39" spans="2:11" ht="15">
      <c r="B39" s="79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79"/>
      <c r="C40" s="81" t="s">
        <v>201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314"/>
      <c r="C41" s="82" t="s">
        <v>188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318"/>
      <c r="C42" s="85"/>
      <c r="D42" s="85"/>
      <c r="E42" s="86"/>
      <c r="F42" s="86"/>
      <c r="G42" s="86"/>
      <c r="H42" s="86"/>
      <c r="I42" s="86"/>
      <c r="J42" s="87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E31" sqref="E31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6" width="10.3359375" style="0" customWidth="1"/>
    <col min="7" max="7" width="12.6640625" style="0" customWidth="1"/>
    <col min="8" max="9" width="10.88671875" style="0" bestFit="1" customWidth="1"/>
  </cols>
  <sheetData>
    <row r="1" spans="3:10" ht="18">
      <c r="C1" s="319" t="s">
        <v>199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218" t="s">
        <v>31</v>
      </c>
      <c r="D4" s="14"/>
      <c r="E4" s="15" t="s">
        <v>85</v>
      </c>
      <c r="F4" s="16"/>
      <c r="G4" s="17"/>
      <c r="H4" s="16"/>
      <c r="I4" s="18"/>
      <c r="J4" s="19"/>
    </row>
    <row r="5" spans="2:10" ht="15.75">
      <c r="B5" s="13"/>
      <c r="C5" s="219" t="s">
        <v>32</v>
      </c>
      <c r="D5" s="20" t="s">
        <v>0</v>
      </c>
      <c r="E5" s="21">
        <v>2004</v>
      </c>
      <c r="F5" s="21">
        <v>2005</v>
      </c>
      <c r="G5" s="21">
        <v>2006</v>
      </c>
      <c r="H5" s="21">
        <v>2007</v>
      </c>
      <c r="I5" s="21">
        <v>2008</v>
      </c>
      <c r="J5" s="19"/>
    </row>
    <row r="6" spans="2:10" ht="15.75">
      <c r="B6" s="13"/>
      <c r="C6" s="220" t="s">
        <v>33</v>
      </c>
      <c r="D6" s="20" t="s">
        <v>52</v>
      </c>
      <c r="E6" s="22" t="s">
        <v>53</v>
      </c>
      <c r="F6" s="22" t="s">
        <v>53</v>
      </c>
      <c r="G6" s="22" t="s">
        <v>53</v>
      </c>
      <c r="H6" s="22" t="s">
        <v>200</v>
      </c>
      <c r="I6" s="21" t="s">
        <v>54</v>
      </c>
      <c r="J6" s="19"/>
    </row>
    <row r="7" spans="2:10" ht="16.5" thickBot="1">
      <c r="B7" s="13"/>
      <c r="C7" s="23"/>
      <c r="D7" s="24"/>
      <c r="E7" s="25"/>
      <c r="F7" s="25"/>
      <c r="G7" s="25"/>
      <c r="H7" s="25"/>
      <c r="I7" s="26"/>
      <c r="J7" s="19"/>
    </row>
    <row r="8" spans="2:10" ht="15.75">
      <c r="B8" s="13"/>
      <c r="C8" s="27"/>
      <c r="D8" s="28"/>
      <c r="E8" s="29"/>
      <c r="F8" s="30"/>
      <c r="G8" s="30"/>
      <c r="H8" s="30"/>
      <c r="I8" s="31"/>
      <c r="J8" s="19"/>
    </row>
    <row r="9" spans="2:10" ht="16.5" thickBot="1">
      <c r="B9" s="13"/>
      <c r="C9" s="221" t="s">
        <v>34</v>
      </c>
      <c r="D9" s="33" t="s">
        <v>1</v>
      </c>
      <c r="E9" s="14"/>
      <c r="F9" s="34"/>
      <c r="G9" s="34"/>
      <c r="H9" s="34"/>
      <c r="I9" s="35"/>
      <c r="J9" s="19"/>
    </row>
    <row r="10" spans="2:10" ht="17.25" thickBot="1" thickTop="1">
      <c r="B10" s="13"/>
      <c r="C10" s="222" t="s">
        <v>35</v>
      </c>
      <c r="D10" s="36" t="s">
        <v>2</v>
      </c>
      <c r="E10" s="37">
        <f>+E11+E13+E14</f>
        <v>-1323658</v>
      </c>
      <c r="F10" s="37">
        <f>+F11+F13+F14</f>
        <v>-1718675.6153846155</v>
      </c>
      <c r="G10" s="37">
        <f>+G11+G13+G14</f>
        <v>-2205193</v>
      </c>
      <c r="H10" s="37">
        <f>+H11+H13+H14</f>
        <v>-1260757.1000000006</v>
      </c>
      <c r="I10" s="37">
        <f>+I11+I13+I14</f>
        <v>-1042677.3137999999</v>
      </c>
      <c r="J10" s="19"/>
    </row>
    <row r="11" spans="2:10" ht="16.5" thickTop="1">
      <c r="B11" s="13"/>
      <c r="C11" s="222" t="s">
        <v>36</v>
      </c>
      <c r="D11" s="33" t="s">
        <v>3</v>
      </c>
      <c r="E11" s="38">
        <v>-1217037</v>
      </c>
      <c r="F11" s="38">
        <v>-1586040</v>
      </c>
      <c r="G11" s="38">
        <v>-2422540</v>
      </c>
      <c r="H11" s="38">
        <v>-1437491.1</v>
      </c>
      <c r="I11" s="38">
        <v>-951446.0138</v>
      </c>
      <c r="J11" s="19"/>
    </row>
    <row r="12" spans="2:10" ht="15.75">
      <c r="B12" s="13"/>
      <c r="C12" s="222" t="s">
        <v>37</v>
      </c>
      <c r="D12" s="33" t="s">
        <v>4</v>
      </c>
      <c r="E12" s="39" t="s">
        <v>5</v>
      </c>
      <c r="F12" s="39" t="s">
        <v>5</v>
      </c>
      <c r="G12" s="39" t="s">
        <v>5</v>
      </c>
      <c r="H12" s="39" t="s">
        <v>5</v>
      </c>
      <c r="I12" s="39" t="s">
        <v>5</v>
      </c>
      <c r="J12" s="19"/>
    </row>
    <row r="13" spans="2:10" ht="15.75">
      <c r="B13" s="13"/>
      <c r="C13" s="222" t="s">
        <v>38</v>
      </c>
      <c r="D13" s="33" t="s">
        <v>6</v>
      </c>
      <c r="E13" s="39">
        <v>-44949</v>
      </c>
      <c r="F13" s="39">
        <v>-95300.61538461538</v>
      </c>
      <c r="G13" s="39">
        <v>-159606</v>
      </c>
      <c r="H13" s="39">
        <v>-440</v>
      </c>
      <c r="I13" s="39">
        <v>-114706.5</v>
      </c>
      <c r="J13" s="19"/>
    </row>
    <row r="14" spans="2:10" ht="15.75">
      <c r="B14" s="13"/>
      <c r="C14" s="222" t="s">
        <v>39</v>
      </c>
      <c r="D14" s="33" t="s">
        <v>7</v>
      </c>
      <c r="E14" s="39">
        <v>-61672</v>
      </c>
      <c r="F14" s="39">
        <v>-37335</v>
      </c>
      <c r="G14" s="39">
        <v>376953</v>
      </c>
      <c r="H14" s="39">
        <v>177174</v>
      </c>
      <c r="I14" s="39">
        <v>23475.2</v>
      </c>
      <c r="J14" s="19"/>
    </row>
    <row r="15" spans="2:10" ht="16.5" thickBot="1">
      <c r="B15" s="13"/>
      <c r="C15" s="40"/>
      <c r="D15" s="41"/>
      <c r="E15" s="42"/>
      <c r="F15" s="43"/>
      <c r="G15" s="43"/>
      <c r="H15" s="43"/>
      <c r="I15" s="44"/>
      <c r="J15" s="19"/>
    </row>
    <row r="16" spans="2:10" ht="15.75">
      <c r="B16" s="13"/>
      <c r="C16" s="45"/>
      <c r="D16" s="31"/>
      <c r="E16" s="46"/>
      <c r="F16" s="47"/>
      <c r="G16" s="47"/>
      <c r="H16" s="47"/>
      <c r="I16" s="48"/>
      <c r="J16" s="19"/>
    </row>
    <row r="17" spans="2:10" ht="16.5" thickBot="1">
      <c r="B17" s="13"/>
      <c r="C17" s="221" t="s">
        <v>40</v>
      </c>
      <c r="D17" s="49"/>
      <c r="E17" s="14"/>
      <c r="F17" s="34"/>
      <c r="G17" s="34"/>
      <c r="H17" s="34"/>
      <c r="I17" s="50"/>
      <c r="J17" s="19"/>
    </row>
    <row r="18" spans="2:10" ht="17.25" thickBot="1" thickTop="1">
      <c r="B18" s="13"/>
      <c r="C18" s="221" t="s">
        <v>41</v>
      </c>
      <c r="D18" s="51"/>
      <c r="E18" s="37">
        <v>12296209</v>
      </c>
      <c r="F18" s="37">
        <v>13582512</v>
      </c>
      <c r="G18" s="37">
        <v>15592502</v>
      </c>
      <c r="H18" s="37">
        <v>16729304</v>
      </c>
      <c r="I18" s="52">
        <v>17955312.1488311</v>
      </c>
      <c r="J18" s="19"/>
    </row>
    <row r="19" spans="2:10" ht="16.5" thickTop="1">
      <c r="B19" s="13"/>
      <c r="C19" s="223" t="s">
        <v>120</v>
      </c>
      <c r="D19" s="53"/>
      <c r="E19" s="54"/>
      <c r="F19" s="55"/>
      <c r="G19" s="55"/>
      <c r="H19" s="55"/>
      <c r="I19" s="35"/>
      <c r="J19" s="19"/>
    </row>
    <row r="20" spans="2:10" ht="15.75">
      <c r="B20" s="13"/>
      <c r="C20" s="222" t="s">
        <v>42</v>
      </c>
      <c r="D20" s="33" t="s">
        <v>8</v>
      </c>
      <c r="E20" s="38">
        <v>223</v>
      </c>
      <c r="F20" s="38">
        <v>129</v>
      </c>
      <c r="G20" s="38">
        <v>3750</v>
      </c>
      <c r="H20" s="38">
        <v>8134</v>
      </c>
      <c r="I20" s="56"/>
      <c r="J20" s="19"/>
    </row>
    <row r="21" spans="2:10" ht="15.75">
      <c r="B21" s="13"/>
      <c r="C21" s="222" t="s">
        <v>43</v>
      </c>
      <c r="D21" s="36" t="s">
        <v>9</v>
      </c>
      <c r="E21" s="38">
        <v>10863473</v>
      </c>
      <c r="F21" s="38">
        <v>12153912</v>
      </c>
      <c r="G21" s="38">
        <v>13738280.999999998</v>
      </c>
      <c r="H21" s="38">
        <v>15037560</v>
      </c>
      <c r="I21" s="57"/>
      <c r="J21" s="19"/>
    </row>
    <row r="22" spans="2:10" ht="15.75">
      <c r="B22" s="13"/>
      <c r="C22" s="224" t="s">
        <v>44</v>
      </c>
      <c r="D22" s="33" t="s">
        <v>10</v>
      </c>
      <c r="E22" s="38">
        <v>2044557</v>
      </c>
      <c r="F22" s="38">
        <v>2057204</v>
      </c>
      <c r="G22" s="38">
        <v>2390366</v>
      </c>
      <c r="H22" s="38">
        <v>2153909</v>
      </c>
      <c r="I22" s="56"/>
      <c r="J22" s="19"/>
    </row>
    <row r="23" spans="2:10" ht="15.75">
      <c r="B23" s="13"/>
      <c r="C23" s="224" t="s">
        <v>45</v>
      </c>
      <c r="D23" s="33" t="s">
        <v>11</v>
      </c>
      <c r="E23" s="38">
        <v>8818916</v>
      </c>
      <c r="F23" s="38">
        <v>10096708</v>
      </c>
      <c r="G23" s="38">
        <v>11347914.999999998</v>
      </c>
      <c r="H23" s="38">
        <v>12883651</v>
      </c>
      <c r="I23" s="56"/>
      <c r="J23" s="19"/>
    </row>
    <row r="24" spans="2:10" ht="15.75">
      <c r="B24" s="13"/>
      <c r="C24" s="222" t="s">
        <v>46</v>
      </c>
      <c r="D24" s="33" t="s">
        <v>12</v>
      </c>
      <c r="E24" s="38">
        <v>1432513</v>
      </c>
      <c r="F24" s="38">
        <v>1428471</v>
      </c>
      <c r="G24" s="38">
        <v>1850471</v>
      </c>
      <c r="H24" s="38">
        <v>1683610</v>
      </c>
      <c r="I24" s="57"/>
      <c r="J24" s="19"/>
    </row>
    <row r="25" spans="2:10" ht="15.75">
      <c r="B25" s="13"/>
      <c r="C25" s="224" t="s">
        <v>44</v>
      </c>
      <c r="D25" s="36" t="s">
        <v>13</v>
      </c>
      <c r="E25" s="38">
        <v>128679</v>
      </c>
      <c r="F25" s="38">
        <v>104909</v>
      </c>
      <c r="G25" s="38">
        <v>125812</v>
      </c>
      <c r="H25" s="38">
        <v>77043</v>
      </c>
      <c r="I25" s="56"/>
      <c r="J25" s="19"/>
    </row>
    <row r="26" spans="2:10" ht="15.75">
      <c r="B26" s="13"/>
      <c r="C26" s="224" t="s">
        <v>45</v>
      </c>
      <c r="D26" s="36" t="s">
        <v>14</v>
      </c>
      <c r="E26" s="38">
        <v>1303834</v>
      </c>
      <c r="F26" s="38">
        <v>1323562</v>
      </c>
      <c r="G26" s="38">
        <v>1724659</v>
      </c>
      <c r="H26" s="38">
        <v>1606567</v>
      </c>
      <c r="I26" s="56"/>
      <c r="J26" s="19"/>
    </row>
    <row r="27" spans="2:10" ht="16.5" thickBot="1">
      <c r="B27" s="13"/>
      <c r="C27" s="58"/>
      <c r="D27" s="59"/>
      <c r="E27" s="60"/>
      <c r="F27" s="43"/>
      <c r="G27" s="43"/>
      <c r="H27" s="43"/>
      <c r="I27" s="61"/>
      <c r="J27" s="19"/>
    </row>
    <row r="28" spans="2:10" ht="15.75">
      <c r="B28" s="13"/>
      <c r="C28" s="62"/>
      <c r="D28" s="63"/>
      <c r="E28" s="46"/>
      <c r="F28" s="47"/>
      <c r="G28" s="47"/>
      <c r="H28" s="47"/>
      <c r="I28" s="28"/>
      <c r="J28" s="19"/>
    </row>
    <row r="29" spans="2:10" ht="15.75">
      <c r="B29" s="13"/>
      <c r="C29" s="221" t="s">
        <v>47</v>
      </c>
      <c r="D29" s="49"/>
      <c r="E29" s="54"/>
      <c r="F29" s="55"/>
      <c r="G29" s="55"/>
      <c r="H29" s="55"/>
      <c r="I29" s="64"/>
      <c r="J29" s="19"/>
    </row>
    <row r="30" spans="2:10" ht="15.75">
      <c r="B30" s="65"/>
      <c r="C30" s="221" t="s">
        <v>48</v>
      </c>
      <c r="D30" s="33" t="s">
        <v>15</v>
      </c>
      <c r="E30" s="66">
        <v>733655</v>
      </c>
      <c r="F30" s="66">
        <v>873037</v>
      </c>
      <c r="G30" s="66">
        <v>1049938</v>
      </c>
      <c r="H30" s="66">
        <v>903412</v>
      </c>
      <c r="I30" s="66">
        <v>951596.6438325814</v>
      </c>
      <c r="J30" s="19"/>
    </row>
    <row r="31" spans="2:10" ht="15.75">
      <c r="B31" s="65"/>
      <c r="C31" s="221" t="s">
        <v>49</v>
      </c>
      <c r="D31" s="33" t="s">
        <v>16</v>
      </c>
      <c r="E31" s="66">
        <v>906667</v>
      </c>
      <c r="F31" s="66">
        <v>908429</v>
      </c>
      <c r="G31" s="66">
        <v>928784</v>
      </c>
      <c r="H31" s="66">
        <v>1033349</v>
      </c>
      <c r="I31" s="66">
        <v>1085353.8998479997</v>
      </c>
      <c r="J31" s="19"/>
    </row>
    <row r="32" spans="2:10" ht="15.75">
      <c r="B32" s="67"/>
      <c r="C32" s="225" t="s">
        <v>50</v>
      </c>
      <c r="D32" s="68" t="s">
        <v>55</v>
      </c>
      <c r="E32" s="69">
        <v>902967</v>
      </c>
      <c r="F32" s="69">
        <v>910595</v>
      </c>
      <c r="G32" s="69">
        <v>940886</v>
      </c>
      <c r="H32" s="69">
        <v>1028312</v>
      </c>
      <c r="I32" s="69">
        <v>1074706.8720042054</v>
      </c>
      <c r="J32" s="70"/>
    </row>
    <row r="33" spans="2:10" ht="16.5" thickBot="1">
      <c r="B33" s="65"/>
      <c r="C33" s="71"/>
      <c r="D33" s="72"/>
      <c r="E33" s="73"/>
      <c r="F33" s="74"/>
      <c r="G33" s="74"/>
      <c r="H33" s="74"/>
      <c r="I33" s="75"/>
      <c r="J33" s="19"/>
    </row>
    <row r="34" spans="2:10" ht="16.5" thickBot="1">
      <c r="B34" s="65"/>
      <c r="C34" s="27"/>
      <c r="D34" s="48"/>
      <c r="E34" s="76"/>
      <c r="F34" s="77"/>
      <c r="G34" s="77"/>
      <c r="H34" s="77"/>
      <c r="I34" s="78"/>
      <c r="J34" s="19"/>
    </row>
    <row r="35" spans="2:10" ht="17.25" thickBot="1" thickTop="1">
      <c r="B35" s="65"/>
      <c r="C35" s="32" t="s">
        <v>51</v>
      </c>
      <c r="D35" s="33" t="s">
        <v>17</v>
      </c>
      <c r="E35" s="37">
        <v>20695365</v>
      </c>
      <c r="F35" s="37">
        <v>21997374</v>
      </c>
      <c r="G35" s="37">
        <v>23785244</v>
      </c>
      <c r="H35" s="37">
        <v>25419164</v>
      </c>
      <c r="I35" s="52">
        <v>27380000</v>
      </c>
      <c r="J35" s="19"/>
    </row>
    <row r="36" spans="2:10" ht="16.5" thickTop="1">
      <c r="B36" s="79"/>
      <c r="C36" s="80"/>
      <c r="D36" s="5"/>
      <c r="E36" s="2"/>
      <c r="F36" s="2"/>
      <c r="G36" s="2"/>
      <c r="H36" s="2"/>
      <c r="I36" s="2"/>
      <c r="J36" s="19"/>
    </row>
    <row r="37" spans="2:10" ht="15.75">
      <c r="B37" s="65"/>
      <c r="C37" s="81" t="s">
        <v>201</v>
      </c>
      <c r="D37" s="82"/>
      <c r="E37" s="2"/>
      <c r="F37" s="2"/>
      <c r="G37" s="2"/>
      <c r="H37" s="2"/>
      <c r="I37" s="2"/>
      <c r="J37" s="19"/>
    </row>
    <row r="38" spans="2:10" ht="16.5" thickBot="1">
      <c r="B38" s="83"/>
      <c r="C38" s="84"/>
      <c r="D38" s="85"/>
      <c r="E38" s="86"/>
      <c r="F38" s="86"/>
      <c r="G38" s="86"/>
      <c r="H38" s="86"/>
      <c r="I38" s="86"/>
      <c r="J38" s="87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35:H35 E20:H26 E18:H18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6"/>
  <sheetViews>
    <sheetView showGridLines="0" zoomScale="70" zoomScaleNormal="70" zoomScaleSheetLayoutView="70" workbookViewId="0" topLeftCell="B1">
      <selection activeCell="I17" sqref="I17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4" width="8.5546875" style="0" bestFit="1" customWidth="1"/>
    <col min="7" max="7" width="10.88671875" style="0" bestFit="1" customWidth="1"/>
    <col min="8" max="8" width="7.99609375" style="0" bestFit="1" customWidth="1"/>
    <col min="9" max="9" width="69.6640625" style="0" customWidth="1"/>
    <col min="10" max="10" width="1.5625" style="0" customWidth="1"/>
  </cols>
  <sheetData>
    <row r="1" spans="3:10" ht="18">
      <c r="C1" s="232" t="s">
        <v>198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89"/>
      <c r="C2" s="90"/>
      <c r="D2" s="91"/>
      <c r="E2" s="2"/>
      <c r="F2" s="2"/>
      <c r="G2" s="2"/>
      <c r="H2" s="2"/>
      <c r="I2" s="2"/>
      <c r="J2" s="2"/>
    </row>
    <row r="3" spans="2:10" ht="6" customHeight="1" thickTop="1">
      <c r="B3" s="92"/>
      <c r="C3" s="93"/>
      <c r="D3" s="94"/>
      <c r="E3" s="95"/>
      <c r="F3" s="95"/>
      <c r="G3" s="95"/>
      <c r="H3" s="95"/>
      <c r="I3" s="95"/>
      <c r="J3" s="96"/>
    </row>
    <row r="4" spans="2:10" ht="15">
      <c r="B4" s="97"/>
      <c r="C4" s="218" t="s">
        <v>31</v>
      </c>
      <c r="D4" s="98"/>
      <c r="E4" s="99"/>
      <c r="F4" s="99" t="s">
        <v>85</v>
      </c>
      <c r="G4" s="99"/>
      <c r="H4" s="100"/>
      <c r="I4" s="99"/>
      <c r="J4" s="101"/>
    </row>
    <row r="5" spans="2:10" ht="15.75">
      <c r="B5" s="97"/>
      <c r="C5" s="219" t="s">
        <v>32</v>
      </c>
      <c r="D5" s="21">
        <v>2004</v>
      </c>
      <c r="E5" s="21">
        <v>2005</v>
      </c>
      <c r="F5" s="21">
        <v>2006</v>
      </c>
      <c r="G5" s="21">
        <v>2007</v>
      </c>
      <c r="H5" s="21">
        <v>2008</v>
      </c>
      <c r="I5" s="102"/>
      <c r="J5" s="101"/>
    </row>
    <row r="6" spans="2:10" ht="15.75">
      <c r="B6" s="97"/>
      <c r="C6" s="220" t="s">
        <v>33</v>
      </c>
      <c r="D6" s="22" t="s">
        <v>53</v>
      </c>
      <c r="E6" s="22" t="s">
        <v>53</v>
      </c>
      <c r="F6" s="22" t="s">
        <v>53</v>
      </c>
      <c r="G6" s="22" t="s">
        <v>200</v>
      </c>
      <c r="H6" s="21" t="s">
        <v>54</v>
      </c>
      <c r="I6" s="104"/>
      <c r="J6" s="101"/>
    </row>
    <row r="7" spans="2:10" ht="9.75" customHeight="1" thickBot="1">
      <c r="B7" s="97"/>
      <c r="C7" s="105"/>
      <c r="D7" s="106"/>
      <c r="E7" s="106"/>
      <c r="F7" s="106"/>
      <c r="G7" s="106"/>
      <c r="H7" s="103"/>
      <c r="I7" s="36"/>
      <c r="J7" s="101"/>
    </row>
    <row r="8" spans="2:10" ht="17.25" thickBot="1" thickTop="1">
      <c r="B8" s="97"/>
      <c r="C8" s="231" t="s">
        <v>56</v>
      </c>
      <c r="D8" s="107">
        <v>-904520</v>
      </c>
      <c r="E8" s="107">
        <v>-547801</v>
      </c>
      <c r="F8" s="107">
        <v>-1961632</v>
      </c>
      <c r="G8" s="107">
        <v>-1398117.1</v>
      </c>
      <c r="H8" s="239">
        <v>-1039987.5</v>
      </c>
      <c r="I8" s="108"/>
      <c r="J8" s="109"/>
    </row>
    <row r="9" spans="2:10" ht="16.5" thickTop="1">
      <c r="B9" s="97"/>
      <c r="C9" s="223" t="s">
        <v>57</v>
      </c>
      <c r="D9" s="111"/>
      <c r="E9" s="112"/>
      <c r="F9" s="112"/>
      <c r="G9" s="112"/>
      <c r="H9" s="113"/>
      <c r="I9" s="114"/>
      <c r="J9" s="115"/>
    </row>
    <row r="10" spans="2:10" ht="6" customHeight="1">
      <c r="B10" s="97"/>
      <c r="C10" s="110"/>
      <c r="D10" s="116"/>
      <c r="E10" s="117"/>
      <c r="F10" s="117"/>
      <c r="G10" s="117"/>
      <c r="H10" s="118"/>
      <c r="I10" s="119"/>
      <c r="J10" s="115"/>
    </row>
    <row r="11" spans="2:10" ht="15">
      <c r="B11" s="97"/>
      <c r="C11" s="226" t="s">
        <v>58</v>
      </c>
      <c r="D11" s="121">
        <f>SUM(D12:D16)</f>
        <v>688</v>
      </c>
      <c r="E11" s="121">
        <f>SUM(E12:E16)</f>
        <v>-376756</v>
      </c>
      <c r="F11" s="121">
        <f>SUM(F12:F16)</f>
        <v>10709</v>
      </c>
      <c r="G11" s="121">
        <f>SUM(G12:G16)</f>
        <v>63199</v>
      </c>
      <c r="H11" s="121">
        <v>-17335</v>
      </c>
      <c r="I11" s="122"/>
      <c r="J11" s="115"/>
    </row>
    <row r="12" spans="2:10" ht="15">
      <c r="B12" s="97"/>
      <c r="C12" s="227" t="s">
        <v>59</v>
      </c>
      <c r="D12" s="123">
        <v>20941</v>
      </c>
      <c r="E12" s="123">
        <v>30360</v>
      </c>
      <c r="F12" s="123">
        <v>14902</v>
      </c>
      <c r="G12" s="123">
        <v>19102</v>
      </c>
      <c r="H12" s="121">
        <v>5313.02</v>
      </c>
      <c r="I12" s="122" t="s">
        <v>18</v>
      </c>
      <c r="J12" s="115"/>
    </row>
    <row r="13" spans="2:10" ht="15">
      <c r="B13" s="97"/>
      <c r="C13" s="227" t="s">
        <v>60</v>
      </c>
      <c r="D13" s="123">
        <v>-30346</v>
      </c>
      <c r="E13" s="123">
        <v>-18715</v>
      </c>
      <c r="F13" s="123">
        <v>-19872</v>
      </c>
      <c r="G13" s="123">
        <v>-10609</v>
      </c>
      <c r="H13" s="121">
        <v>-7119.8</v>
      </c>
      <c r="I13" s="122"/>
      <c r="J13" s="115"/>
    </row>
    <row r="14" spans="2:10" ht="15">
      <c r="B14" s="97"/>
      <c r="C14" s="227" t="s">
        <v>61</v>
      </c>
      <c r="D14" s="123">
        <v>8496</v>
      </c>
      <c r="E14" s="123">
        <v>8056</v>
      </c>
      <c r="F14" s="123">
        <v>17264</v>
      </c>
      <c r="G14" s="123">
        <v>25067</v>
      </c>
      <c r="H14" s="121">
        <v>14946.1</v>
      </c>
      <c r="I14" s="122"/>
      <c r="J14" s="115"/>
    </row>
    <row r="15" spans="2:10" ht="15">
      <c r="B15" s="97"/>
      <c r="C15" s="227" t="s">
        <v>62</v>
      </c>
      <c r="D15" s="123">
        <v>-223</v>
      </c>
      <c r="E15" s="123">
        <v>-401919</v>
      </c>
      <c r="F15" s="123">
        <v>-2258</v>
      </c>
      <c r="G15" s="123">
        <v>-7921</v>
      </c>
      <c r="H15" s="121"/>
      <c r="I15" s="124" t="s">
        <v>97</v>
      </c>
      <c r="J15" s="115"/>
    </row>
    <row r="16" spans="2:10" ht="15">
      <c r="B16" s="97"/>
      <c r="C16" s="227" t="s">
        <v>63</v>
      </c>
      <c r="D16" s="125">
        <v>1820</v>
      </c>
      <c r="E16" s="125">
        <v>5462</v>
      </c>
      <c r="F16" s="125">
        <v>673</v>
      </c>
      <c r="G16" s="125">
        <v>37560</v>
      </c>
      <c r="H16" s="121">
        <v>-30474</v>
      </c>
      <c r="I16" s="122"/>
      <c r="J16" s="115"/>
    </row>
    <row r="17" spans="2:10" ht="15" customHeight="1">
      <c r="B17" s="97"/>
      <c r="C17" s="126" t="s">
        <v>64</v>
      </c>
      <c r="D17" s="127">
        <v>990</v>
      </c>
      <c r="E17" s="127">
        <v>4859</v>
      </c>
      <c r="F17" s="127">
        <v>-4662</v>
      </c>
      <c r="G17" s="127">
        <v>4252</v>
      </c>
      <c r="H17" s="127"/>
      <c r="I17" s="324" t="s">
        <v>98</v>
      </c>
      <c r="J17" s="115"/>
    </row>
    <row r="18" spans="2:10" ht="30" customHeight="1">
      <c r="B18" s="97"/>
      <c r="D18" s="127"/>
      <c r="E18" s="127"/>
      <c r="F18" s="127"/>
      <c r="G18" s="127"/>
      <c r="H18" s="325">
        <v>-30474</v>
      </c>
      <c r="I18" s="324" t="s">
        <v>121</v>
      </c>
      <c r="J18" s="115"/>
    </row>
    <row r="19" spans="2:10" ht="15">
      <c r="B19" s="97"/>
      <c r="C19" s="126" t="s">
        <v>65</v>
      </c>
      <c r="D19" s="127"/>
      <c r="E19" s="127"/>
      <c r="F19" s="127"/>
      <c r="G19" s="127"/>
      <c r="H19" s="129"/>
      <c r="I19" s="128"/>
      <c r="J19" s="115"/>
    </row>
    <row r="20" spans="2:10" ht="15">
      <c r="B20" s="97"/>
      <c r="C20" s="120"/>
      <c r="D20" s="130"/>
      <c r="E20" s="131"/>
      <c r="F20" s="131"/>
      <c r="G20" s="131"/>
      <c r="H20" s="132"/>
      <c r="I20" s="122"/>
      <c r="J20" s="115"/>
    </row>
    <row r="21" spans="2:10" ht="15">
      <c r="B21" s="97"/>
      <c r="C21" s="228" t="s">
        <v>67</v>
      </c>
      <c r="D21" s="123">
        <v>-38590</v>
      </c>
      <c r="E21" s="123">
        <v>-62554</v>
      </c>
      <c r="F21" s="123">
        <v>20683</v>
      </c>
      <c r="G21" s="123">
        <v>-60682</v>
      </c>
      <c r="H21" s="121">
        <v>56462.80000000009</v>
      </c>
      <c r="I21" s="122"/>
      <c r="J21" s="115"/>
    </row>
    <row r="22" spans="2:10" ht="15">
      <c r="B22" s="97"/>
      <c r="C22" s="120"/>
      <c r="D22" s="130"/>
      <c r="E22" s="131"/>
      <c r="F22" s="131"/>
      <c r="G22" s="131"/>
      <c r="H22" s="132"/>
      <c r="I22" s="122"/>
      <c r="J22" s="115"/>
    </row>
    <row r="23" spans="2:10" ht="15">
      <c r="B23" s="97"/>
      <c r="C23" s="228" t="s">
        <v>68</v>
      </c>
      <c r="D23" s="123">
        <f>SUM(D24:D28)</f>
        <v>197696</v>
      </c>
      <c r="E23" s="123">
        <f>SUM(E24:E28)</f>
        <v>-54898</v>
      </c>
      <c r="F23" s="123">
        <f>SUM(F24:F28)</f>
        <v>48725</v>
      </c>
      <c r="G23" s="123">
        <f>SUM(G24:G28)</f>
        <v>-18694</v>
      </c>
      <c r="H23" s="121">
        <f>SUM(H24:H28)</f>
        <v>88191.9</v>
      </c>
      <c r="I23" s="122"/>
      <c r="J23" s="115"/>
    </row>
    <row r="24" spans="2:10" ht="15">
      <c r="B24" s="97"/>
      <c r="C24" s="126" t="s">
        <v>64</v>
      </c>
      <c r="D24" s="127">
        <v>1168</v>
      </c>
      <c r="E24" s="127">
        <v>8118</v>
      </c>
      <c r="F24" s="127">
        <v>17787</v>
      </c>
      <c r="G24" s="127">
        <v>-3419</v>
      </c>
      <c r="H24" s="127">
        <v>3851</v>
      </c>
      <c r="I24" s="133" t="s">
        <v>87</v>
      </c>
      <c r="J24" s="115"/>
    </row>
    <row r="25" spans="2:10" ht="15">
      <c r="B25" s="97"/>
      <c r="C25" s="126"/>
      <c r="D25" s="127">
        <v>144535</v>
      </c>
      <c r="E25" s="127">
        <v>15484</v>
      </c>
      <c r="F25" s="127">
        <v>4253</v>
      </c>
      <c r="G25" s="127">
        <v>714</v>
      </c>
      <c r="H25" s="127">
        <v>-3900</v>
      </c>
      <c r="I25" s="133" t="s">
        <v>99</v>
      </c>
      <c r="J25" s="115"/>
    </row>
    <row r="26" spans="2:10" ht="15">
      <c r="B26" s="97"/>
      <c r="C26" s="126"/>
      <c r="D26" s="127">
        <v>36122</v>
      </c>
      <c r="E26" s="127">
        <v>-78200</v>
      </c>
      <c r="F26" s="127">
        <v>7300</v>
      </c>
      <c r="G26" s="127">
        <v>-10200</v>
      </c>
      <c r="H26" s="127">
        <f>31992.2+800</f>
        <v>32792.2</v>
      </c>
      <c r="I26" s="133" t="s">
        <v>100</v>
      </c>
      <c r="J26" s="115"/>
    </row>
    <row r="27" spans="2:10" ht="15">
      <c r="B27" s="97"/>
      <c r="C27" s="126" t="s">
        <v>65</v>
      </c>
      <c r="D27" s="127">
        <v>2671</v>
      </c>
      <c r="E27" s="127">
        <v>11779</v>
      </c>
      <c r="F27" s="127">
        <v>19792</v>
      </c>
      <c r="G27" s="127">
        <v>-2278</v>
      </c>
      <c r="H27" s="127">
        <v>4900</v>
      </c>
      <c r="I27" s="133" t="s">
        <v>101</v>
      </c>
      <c r="J27" s="115"/>
    </row>
    <row r="28" spans="2:10" ht="15">
      <c r="B28" s="97"/>
      <c r="D28" s="127">
        <v>13200</v>
      </c>
      <c r="E28" s="127">
        <v>-12079</v>
      </c>
      <c r="F28" s="127">
        <v>-407</v>
      </c>
      <c r="G28" s="127">
        <v>-3511</v>
      </c>
      <c r="H28" s="127">
        <v>50548.7</v>
      </c>
      <c r="I28" s="133" t="s">
        <v>102</v>
      </c>
      <c r="J28" s="115"/>
    </row>
    <row r="29" spans="2:10" ht="15">
      <c r="B29" s="97"/>
      <c r="C29" s="228" t="s">
        <v>69</v>
      </c>
      <c r="D29" s="123">
        <v>-92809</v>
      </c>
      <c r="E29" s="123">
        <v>45130</v>
      </c>
      <c r="F29" s="123">
        <v>-44463</v>
      </c>
      <c r="G29" s="123">
        <v>162148</v>
      </c>
      <c r="H29" s="121">
        <v>36599.7</v>
      </c>
      <c r="I29" s="122"/>
      <c r="J29" s="115"/>
    </row>
    <row r="30" spans="2:10" ht="15">
      <c r="B30" s="97"/>
      <c r="C30" s="126" t="s">
        <v>64</v>
      </c>
      <c r="D30" s="127">
        <v>6955</v>
      </c>
      <c r="E30" s="127">
        <v>-8158</v>
      </c>
      <c r="F30" s="127">
        <v>-14653</v>
      </c>
      <c r="G30" s="127">
        <v>50183</v>
      </c>
      <c r="H30" s="127"/>
      <c r="I30" s="128" t="s">
        <v>88</v>
      </c>
      <c r="J30" s="115"/>
    </row>
    <row r="31" spans="2:10" ht="15">
      <c r="B31" s="97"/>
      <c r="C31" s="126"/>
      <c r="D31" s="127">
        <v>-1789</v>
      </c>
      <c r="E31" s="127">
        <v>9100</v>
      </c>
      <c r="F31" s="127">
        <v>21515</v>
      </c>
      <c r="G31" s="127">
        <v>8260</v>
      </c>
      <c r="H31" s="127">
        <v>35599.7</v>
      </c>
      <c r="I31" s="128" t="s">
        <v>89</v>
      </c>
      <c r="J31" s="115"/>
    </row>
    <row r="32" spans="2:10" ht="15">
      <c r="B32" s="97"/>
      <c r="D32" s="127">
        <v>-35436</v>
      </c>
      <c r="E32" s="127">
        <v>71298</v>
      </c>
      <c r="F32" s="127">
        <v>-58970</v>
      </c>
      <c r="G32" s="127">
        <v>32402</v>
      </c>
      <c r="H32" s="127"/>
      <c r="I32" s="128" t="s">
        <v>103</v>
      </c>
      <c r="J32" s="115"/>
    </row>
    <row r="33" spans="2:10" ht="15">
      <c r="B33" s="97"/>
      <c r="C33" s="126"/>
      <c r="D33" s="127">
        <v>-77826</v>
      </c>
      <c r="E33" s="127">
        <v>-3164</v>
      </c>
      <c r="F33" s="127">
        <v>4367</v>
      </c>
      <c r="G33" s="127">
        <v>18493</v>
      </c>
      <c r="H33" s="127"/>
      <c r="I33" s="128" t="s">
        <v>104</v>
      </c>
      <c r="J33" s="115"/>
    </row>
    <row r="34" spans="2:10" ht="15">
      <c r="B34" s="97"/>
      <c r="C34" s="126" t="s">
        <v>65</v>
      </c>
      <c r="D34" s="127">
        <v>19358</v>
      </c>
      <c r="E34" s="127">
        <v>-34855</v>
      </c>
      <c r="F34" s="127">
        <v>-35835</v>
      </c>
      <c r="G34" s="127">
        <v>14875</v>
      </c>
      <c r="H34" s="127"/>
      <c r="I34" s="128" t="s">
        <v>105</v>
      </c>
      <c r="J34" s="115"/>
    </row>
    <row r="35" spans="2:10" ht="15">
      <c r="B35" s="97"/>
      <c r="C35" s="126"/>
      <c r="D35" s="127"/>
      <c r="E35" s="127"/>
      <c r="F35" s="127"/>
      <c r="G35" s="127"/>
      <c r="H35" s="127"/>
      <c r="I35" s="128"/>
      <c r="J35" s="115"/>
    </row>
    <row r="36" spans="2:10" ht="15">
      <c r="B36" s="97"/>
      <c r="C36" s="120"/>
      <c r="D36" s="2"/>
      <c r="E36" s="2"/>
      <c r="F36" s="2"/>
      <c r="G36" s="2"/>
      <c r="H36" s="75"/>
      <c r="I36" s="122"/>
      <c r="J36" s="115"/>
    </row>
    <row r="37" spans="2:10" ht="30">
      <c r="B37" s="97"/>
      <c r="C37" s="332" t="s">
        <v>72</v>
      </c>
      <c r="D37" s="333" t="s">
        <v>5</v>
      </c>
      <c r="E37" s="333" t="s">
        <v>5</v>
      </c>
      <c r="F37" s="333" t="s">
        <v>5</v>
      </c>
      <c r="G37" s="333" t="s">
        <v>5</v>
      </c>
      <c r="H37" s="334"/>
      <c r="I37" s="122"/>
      <c r="J37" s="115"/>
    </row>
    <row r="38" spans="2:10" ht="15">
      <c r="B38" s="97"/>
      <c r="C38" s="228" t="s">
        <v>73</v>
      </c>
      <c r="D38" s="123">
        <f>SUM(D39:D42)</f>
        <v>-208947</v>
      </c>
      <c r="E38" s="123">
        <f>SUM(E39:E42)</f>
        <v>-166980</v>
      </c>
      <c r="F38" s="123">
        <f>SUM(F39:F42)</f>
        <v>-125286</v>
      </c>
      <c r="G38" s="123">
        <f>SUM(G39:G41)</f>
        <v>-46706</v>
      </c>
      <c r="H38" s="121">
        <v>-32996.89014</v>
      </c>
      <c r="I38" s="122"/>
      <c r="J38" s="115"/>
    </row>
    <row r="39" spans="2:10" ht="15">
      <c r="B39" s="97"/>
      <c r="C39" s="126" t="s">
        <v>64</v>
      </c>
      <c r="D39" s="127">
        <v>39355</v>
      </c>
      <c r="E39" s="127">
        <v>39652</v>
      </c>
      <c r="F39" s="127">
        <v>60197</v>
      </c>
      <c r="G39" s="127">
        <v>62401</v>
      </c>
      <c r="H39" s="127">
        <v>19260.5</v>
      </c>
      <c r="I39" s="133" t="s">
        <v>106</v>
      </c>
      <c r="J39" s="115"/>
    </row>
    <row r="40" spans="2:10" ht="15">
      <c r="B40" s="97"/>
      <c r="D40" s="127">
        <v>-247607</v>
      </c>
      <c r="E40" s="127">
        <v>-206276</v>
      </c>
      <c r="F40" s="127">
        <v>-182084</v>
      </c>
      <c r="G40" s="127">
        <v>-113604</v>
      </c>
      <c r="H40" s="127">
        <v>-51307.39014</v>
      </c>
      <c r="I40" s="133" t="s">
        <v>107</v>
      </c>
      <c r="J40" s="115"/>
    </row>
    <row r="41" spans="2:10" ht="15">
      <c r="B41" s="97"/>
      <c r="C41" s="126" t="s">
        <v>65</v>
      </c>
      <c r="D41" s="127">
        <v>-695</v>
      </c>
      <c r="E41" s="127">
        <v>-356</v>
      </c>
      <c r="F41" s="127">
        <v>-3399</v>
      </c>
      <c r="G41" s="127">
        <v>4497</v>
      </c>
      <c r="H41" s="127">
        <v>-950</v>
      </c>
      <c r="I41" s="133" t="s">
        <v>108</v>
      </c>
      <c r="J41" s="115"/>
    </row>
    <row r="42" spans="2:10" ht="15">
      <c r="B42" s="79"/>
      <c r="C42" s="126"/>
      <c r="D42" s="136"/>
      <c r="E42" s="137"/>
      <c r="F42" s="137"/>
      <c r="G42" s="137"/>
      <c r="H42" s="138"/>
      <c r="I42" s="122"/>
      <c r="J42" s="115"/>
    </row>
    <row r="43" spans="2:10" ht="15">
      <c r="B43" s="97"/>
      <c r="C43" s="228" t="s">
        <v>74</v>
      </c>
      <c r="D43" s="123">
        <f>D44+D45+D46+D47+D48+D49+D50+D51+D52+D53+D54+D55+D56+D57+D58</f>
        <v>-170555</v>
      </c>
      <c r="E43" s="123">
        <f>E44+E45+E46+E47+E48+E49+E50+E51+E52+E53+E54+E55+E56+E57+E58</f>
        <v>-422181</v>
      </c>
      <c r="F43" s="123">
        <f>F44+F45+F46+F47+F48+F49+F50+F51+F52+F53+F54+F55+F56+F57+F58</f>
        <v>-371276</v>
      </c>
      <c r="G43" s="123">
        <f>G44+G45+G46+G47+G48+G49+G50+G51+G52+G53+G54+G55+G56+G57+G58</f>
        <v>-138639</v>
      </c>
      <c r="H43" s="121">
        <f>H44+H45+H46+H47+H48+H49+H50+H51+H52+H53+H54+H55+H56+H57+H58</f>
        <v>-42381.843624</v>
      </c>
      <c r="I43" s="122"/>
      <c r="J43" s="115"/>
    </row>
    <row r="44" spans="2:10" ht="15">
      <c r="B44" s="97"/>
      <c r="D44" s="127">
        <v>-348968</v>
      </c>
      <c r="E44" s="127">
        <v>-423903</v>
      </c>
      <c r="F44" s="127">
        <v>-468806</v>
      </c>
      <c r="G44" s="127">
        <v>-130793</v>
      </c>
      <c r="H44" s="139"/>
      <c r="I44" s="133" t="s">
        <v>109</v>
      </c>
      <c r="J44" s="115"/>
    </row>
    <row r="45" spans="2:10" ht="15" customHeight="1">
      <c r="B45" s="97"/>
      <c r="D45" s="127"/>
      <c r="E45" s="127"/>
      <c r="F45" s="127">
        <v>-17799</v>
      </c>
      <c r="G45" s="127">
        <v>0</v>
      </c>
      <c r="H45" s="139"/>
      <c r="I45" s="321" t="s">
        <v>110</v>
      </c>
      <c r="J45" s="115"/>
    </row>
    <row r="46" spans="2:10" s="323" customFormat="1" ht="30" customHeight="1">
      <c r="B46" s="320"/>
      <c r="C46" s="328" t="s">
        <v>64</v>
      </c>
      <c r="D46" s="329">
        <v>28877</v>
      </c>
      <c r="E46" s="329"/>
      <c r="F46" s="329"/>
      <c r="G46" s="330"/>
      <c r="H46" s="331"/>
      <c r="I46" s="321" t="s">
        <v>111</v>
      </c>
      <c r="J46" s="322"/>
    </row>
    <row r="47" spans="2:10" ht="15">
      <c r="B47" s="97"/>
      <c r="C47" s="126"/>
      <c r="D47" s="127">
        <v>-10670</v>
      </c>
      <c r="E47" s="127"/>
      <c r="F47" s="127"/>
      <c r="G47" s="140"/>
      <c r="H47" s="139"/>
      <c r="I47" s="133" t="s">
        <v>112</v>
      </c>
      <c r="J47" s="115"/>
    </row>
    <row r="48" spans="2:10" ht="15" customHeight="1">
      <c r="B48" s="97"/>
      <c r="C48" s="126"/>
      <c r="D48" s="127">
        <v>166537</v>
      </c>
      <c r="E48" s="127"/>
      <c r="F48" s="127">
        <v>268696</v>
      </c>
      <c r="G48" s="127">
        <v>67790</v>
      </c>
      <c r="H48" s="139"/>
      <c r="I48" s="321" t="s">
        <v>113</v>
      </c>
      <c r="J48" s="115"/>
    </row>
    <row r="49" spans="2:10" ht="15" customHeight="1">
      <c r="B49" s="97"/>
      <c r="C49" s="126"/>
      <c r="D49" s="127"/>
      <c r="E49" s="127">
        <v>1722</v>
      </c>
      <c r="F49" s="127"/>
      <c r="G49" s="140"/>
      <c r="H49" s="139"/>
      <c r="I49" s="321" t="s">
        <v>114</v>
      </c>
      <c r="J49" s="115"/>
    </row>
    <row r="50" spans="2:10" ht="30" customHeight="1">
      <c r="B50" s="97"/>
      <c r="C50" s="126"/>
      <c r="D50" s="325">
        <v>-4812</v>
      </c>
      <c r="E50" s="325"/>
      <c r="F50" s="325">
        <v>-46060</v>
      </c>
      <c r="G50" s="326">
        <v>-1613</v>
      </c>
      <c r="H50" s="327">
        <v>-991.5</v>
      </c>
      <c r="I50" s="321" t="s">
        <v>115</v>
      </c>
      <c r="J50" s="115"/>
    </row>
    <row r="51" spans="2:10" ht="15">
      <c r="B51" s="97"/>
      <c r="C51" s="126" t="s">
        <v>65</v>
      </c>
      <c r="D51" s="127">
        <v>-1519</v>
      </c>
      <c r="E51" s="127"/>
      <c r="F51" s="127"/>
      <c r="G51" s="140"/>
      <c r="H51" s="129"/>
      <c r="I51" s="133" t="s">
        <v>116</v>
      </c>
      <c r="J51" s="115"/>
    </row>
    <row r="52" spans="2:10" ht="15">
      <c r="B52" s="97"/>
      <c r="C52" s="126"/>
      <c r="D52" s="141"/>
      <c r="E52" s="141"/>
      <c r="F52" s="141">
        <v>-101925</v>
      </c>
      <c r="G52" s="141">
        <v>-74023</v>
      </c>
      <c r="H52" s="141">
        <v>8609.656376</v>
      </c>
      <c r="I52" s="133" t="s">
        <v>117</v>
      </c>
      <c r="J52" s="115"/>
    </row>
    <row r="53" spans="2:10" ht="15">
      <c r="B53" s="97"/>
      <c r="C53" s="126"/>
      <c r="D53" s="127"/>
      <c r="E53" s="127"/>
      <c r="F53" s="142">
        <v>-5382</v>
      </c>
      <c r="G53" s="140"/>
      <c r="H53" s="129"/>
      <c r="I53" s="133" t="s">
        <v>118</v>
      </c>
      <c r="J53" s="115"/>
    </row>
    <row r="54" spans="2:10" ht="15">
      <c r="B54" s="97"/>
      <c r="C54" s="126"/>
      <c r="D54" s="127"/>
      <c r="E54" s="127"/>
      <c r="F54" s="142"/>
      <c r="G54" s="129"/>
      <c r="H54" s="141">
        <v>-50000</v>
      </c>
      <c r="I54" s="133" t="s">
        <v>119</v>
      </c>
      <c r="J54" s="115"/>
    </row>
    <row r="55" spans="2:10" ht="15">
      <c r="B55" s="97"/>
      <c r="C55" s="126"/>
      <c r="D55" s="127"/>
      <c r="E55" s="127"/>
      <c r="F55" s="142"/>
      <c r="G55" s="129"/>
      <c r="H55" s="141"/>
      <c r="I55" s="133"/>
      <c r="J55" s="115"/>
    </row>
    <row r="56" spans="2:10" ht="15">
      <c r="B56" s="97"/>
      <c r="C56" s="126" t="s">
        <v>66</v>
      </c>
      <c r="D56" s="127"/>
      <c r="E56" s="127"/>
      <c r="F56" s="142"/>
      <c r="G56" s="129"/>
      <c r="H56" s="141"/>
      <c r="I56" s="133"/>
      <c r="J56" s="115"/>
    </row>
    <row r="57" spans="2:10" ht="15">
      <c r="B57" s="97"/>
      <c r="C57" s="126" t="s">
        <v>70</v>
      </c>
      <c r="D57" s="127"/>
      <c r="E57" s="127"/>
      <c r="F57" s="142"/>
      <c r="G57" s="129"/>
      <c r="H57" s="141"/>
      <c r="I57" s="133"/>
      <c r="J57" s="115"/>
    </row>
    <row r="58" spans="2:10" ht="15">
      <c r="B58" s="97"/>
      <c r="C58" s="126" t="s">
        <v>71</v>
      </c>
      <c r="D58" s="127"/>
      <c r="E58" s="127"/>
      <c r="F58" s="142"/>
      <c r="G58" s="129"/>
      <c r="H58" s="129"/>
      <c r="I58" s="133"/>
      <c r="J58" s="115"/>
    </row>
    <row r="59" spans="2:10" ht="15.75" thickBot="1">
      <c r="B59" s="97"/>
      <c r="C59" s="120"/>
      <c r="D59" s="130"/>
      <c r="E59" s="131"/>
      <c r="F59" s="131"/>
      <c r="G59" s="131"/>
      <c r="H59" s="132"/>
      <c r="I59" s="122"/>
      <c r="J59" s="115"/>
    </row>
    <row r="60" spans="2:10" ht="17.25" thickBot="1" thickTop="1">
      <c r="B60" s="97"/>
      <c r="C60" s="229" t="s">
        <v>75</v>
      </c>
      <c r="D60" s="107">
        <f>D8+D11+D21+D23+D29+D38+D43</f>
        <v>-1217037</v>
      </c>
      <c r="E60" s="107">
        <f>E8+E11+E21+E23+E29+E38+E43</f>
        <v>-1586040</v>
      </c>
      <c r="F60" s="107">
        <f>F8+F11+F21+F23+F29+F38+F43</f>
        <v>-2422540</v>
      </c>
      <c r="G60" s="107">
        <f>G8+G11+G21+G23+G29+G38+G43</f>
        <v>-1437491.1000000006</v>
      </c>
      <c r="H60" s="107">
        <v>-951446.0138</v>
      </c>
      <c r="I60" s="143"/>
      <c r="J60" s="109"/>
    </row>
    <row r="61" spans="2:10" ht="16.5" thickTop="1">
      <c r="B61" s="97"/>
      <c r="C61" s="230" t="s">
        <v>76</v>
      </c>
      <c r="D61" s="1"/>
      <c r="E61" s="1"/>
      <c r="F61" s="1"/>
      <c r="G61" s="88"/>
      <c r="H61" s="1"/>
      <c r="I61" s="1"/>
      <c r="J61" s="115"/>
    </row>
    <row r="62" spans="2:10" ht="1.5" customHeight="1">
      <c r="B62" s="97"/>
      <c r="C62" s="144"/>
      <c r="D62" s="1"/>
      <c r="E62" s="1"/>
      <c r="F62" s="1"/>
      <c r="G62" s="1"/>
      <c r="H62" s="1"/>
      <c r="I62" s="1"/>
      <c r="J62" s="115"/>
    </row>
    <row r="63" spans="2:10" ht="15.75">
      <c r="B63" s="97"/>
      <c r="C63" s="80" t="s">
        <v>201</v>
      </c>
      <c r="D63" s="1"/>
      <c r="E63" s="1"/>
      <c r="F63" s="1"/>
      <c r="G63" s="1"/>
      <c r="H63" s="1"/>
      <c r="I63" s="1"/>
      <c r="J63" s="115"/>
    </row>
    <row r="64" spans="2:10" ht="15.75">
      <c r="B64" s="97"/>
      <c r="C64" s="145" t="s">
        <v>77</v>
      </c>
      <c r="D64" s="1"/>
      <c r="E64" s="1"/>
      <c r="F64" s="1"/>
      <c r="G64" s="1"/>
      <c r="H64" s="1"/>
      <c r="I64" s="1"/>
      <c r="J64" s="115"/>
    </row>
    <row r="65" spans="2:10" ht="3.75" customHeight="1" thickBot="1">
      <c r="B65" s="146"/>
      <c r="C65" s="147"/>
      <c r="D65" s="148"/>
      <c r="E65" s="148"/>
      <c r="F65" s="148"/>
      <c r="G65" s="148"/>
      <c r="H65" s="148"/>
      <c r="I65" s="148"/>
      <c r="J65" s="149"/>
    </row>
    <row r="66" spans="2:10" ht="15.75" thickTop="1">
      <c r="B66" s="89"/>
      <c r="C66" s="150"/>
      <c r="D66" s="2"/>
      <c r="E66" s="2"/>
      <c r="F66" s="2"/>
      <c r="G66" s="2"/>
      <c r="H66" s="2"/>
      <c r="I66" s="2"/>
      <c r="J66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5"/>
  <sheetViews>
    <sheetView showGridLines="0" zoomScale="70" zoomScaleNormal="70" zoomScaleSheetLayoutView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232" t="s">
        <v>197</v>
      </c>
      <c r="D1" s="3"/>
      <c r="E1" s="2"/>
      <c r="F1" s="2"/>
      <c r="G1" s="2"/>
      <c r="H1" s="2"/>
      <c r="I1" s="2"/>
      <c r="J1" s="2"/>
    </row>
    <row r="2" spans="2:10" ht="32.25" thickBot="1">
      <c r="B2" s="151"/>
      <c r="C2" s="90"/>
      <c r="D2" s="91"/>
      <c r="E2" s="2"/>
      <c r="F2" s="2"/>
      <c r="G2" s="2"/>
      <c r="H2" s="2"/>
      <c r="I2" s="2"/>
      <c r="J2" s="2"/>
    </row>
    <row r="3" spans="2:10" ht="15.75" thickTop="1">
      <c r="B3" s="152"/>
      <c r="C3" s="93"/>
      <c r="D3" s="94"/>
      <c r="E3" s="95"/>
      <c r="F3" s="95"/>
      <c r="G3" s="95"/>
      <c r="H3" s="95"/>
      <c r="I3" s="95"/>
      <c r="J3" s="96"/>
    </row>
    <row r="4" spans="2:10" ht="15">
      <c r="B4" s="12"/>
      <c r="C4" s="218" t="s">
        <v>31</v>
      </c>
      <c r="D4" s="98"/>
      <c r="E4" s="99"/>
      <c r="F4" s="99" t="s">
        <v>85</v>
      </c>
      <c r="G4" s="99"/>
      <c r="H4" s="99"/>
      <c r="I4" s="153"/>
      <c r="J4" s="101"/>
    </row>
    <row r="5" spans="2:10" ht="15.75">
      <c r="B5" s="12"/>
      <c r="C5" s="219" t="s">
        <v>32</v>
      </c>
      <c r="D5" s="21">
        <v>2004</v>
      </c>
      <c r="E5" s="21">
        <v>2005</v>
      </c>
      <c r="F5" s="21">
        <v>2006</v>
      </c>
      <c r="G5" s="21">
        <v>2007</v>
      </c>
      <c r="H5" s="21">
        <v>2008</v>
      </c>
      <c r="I5" s="154"/>
      <c r="J5" s="101"/>
    </row>
    <row r="6" spans="2:10" ht="15.75">
      <c r="B6" s="12"/>
      <c r="C6" s="220" t="s">
        <v>33</v>
      </c>
      <c r="D6" s="155" t="s">
        <v>5</v>
      </c>
      <c r="E6" s="155" t="s">
        <v>5</v>
      </c>
      <c r="F6" s="155" t="s">
        <v>5</v>
      </c>
      <c r="G6" s="155" t="s">
        <v>5</v>
      </c>
      <c r="H6" s="21" t="s">
        <v>5</v>
      </c>
      <c r="I6" s="104"/>
      <c r="J6" s="101"/>
    </row>
    <row r="7" spans="2:10" ht="16.5" thickBot="1">
      <c r="B7" s="12"/>
      <c r="C7" s="156"/>
      <c r="D7" s="106"/>
      <c r="E7" s="106"/>
      <c r="F7" s="106"/>
      <c r="G7" s="106"/>
      <c r="H7" s="157"/>
      <c r="I7" s="36"/>
      <c r="J7" s="101"/>
    </row>
    <row r="8" spans="2:10" ht="17.25" thickBot="1" thickTop="1">
      <c r="B8" s="12"/>
      <c r="C8" s="231" t="s">
        <v>78</v>
      </c>
      <c r="D8" s="158" t="s">
        <v>5</v>
      </c>
      <c r="E8" s="158" t="s">
        <v>5</v>
      </c>
      <c r="F8" s="158" t="s">
        <v>5</v>
      </c>
      <c r="G8" s="158" t="s">
        <v>5</v>
      </c>
      <c r="H8" s="159"/>
      <c r="I8" s="160"/>
      <c r="J8" s="109"/>
    </row>
    <row r="9" spans="2:10" ht="16.5" thickTop="1">
      <c r="B9" s="12"/>
      <c r="C9" s="223" t="s">
        <v>57</v>
      </c>
      <c r="D9" s="111"/>
      <c r="E9" s="112"/>
      <c r="F9" s="112"/>
      <c r="G9" s="112"/>
      <c r="H9" s="112"/>
      <c r="I9" s="161"/>
      <c r="J9" s="115"/>
    </row>
    <row r="10" spans="2:10" ht="15.75">
      <c r="B10" s="12"/>
      <c r="C10" s="110"/>
      <c r="D10" s="116"/>
      <c r="E10" s="117"/>
      <c r="F10" s="117"/>
      <c r="G10" s="117"/>
      <c r="H10" s="117"/>
      <c r="I10" s="162"/>
      <c r="J10" s="115"/>
    </row>
    <row r="11" spans="2:10" ht="15">
      <c r="B11" s="163"/>
      <c r="C11" s="226" t="s">
        <v>58</v>
      </c>
      <c r="D11" s="135" t="s">
        <v>5</v>
      </c>
      <c r="E11" s="135" t="s">
        <v>5</v>
      </c>
      <c r="F11" s="135" t="s">
        <v>5</v>
      </c>
      <c r="G11" s="135" t="s">
        <v>5</v>
      </c>
      <c r="H11" s="164"/>
      <c r="I11" s="165"/>
      <c r="J11" s="115"/>
    </row>
    <row r="12" spans="2:10" ht="15">
      <c r="B12" s="12"/>
      <c r="C12" s="120" t="s">
        <v>79</v>
      </c>
      <c r="D12" s="135" t="s">
        <v>5</v>
      </c>
      <c r="E12" s="135" t="s">
        <v>5</v>
      </c>
      <c r="F12" s="135" t="s">
        <v>5</v>
      </c>
      <c r="G12" s="135" t="s">
        <v>5</v>
      </c>
      <c r="H12" s="166"/>
      <c r="I12" s="122"/>
      <c r="J12" s="115"/>
    </row>
    <row r="13" spans="2:10" ht="15">
      <c r="B13" s="12"/>
      <c r="C13" s="120" t="s">
        <v>80</v>
      </c>
      <c r="D13" s="135" t="s">
        <v>5</v>
      </c>
      <c r="E13" s="135" t="s">
        <v>5</v>
      </c>
      <c r="F13" s="135" t="s">
        <v>5</v>
      </c>
      <c r="G13" s="135" t="s">
        <v>5</v>
      </c>
      <c r="H13" s="166"/>
      <c r="I13" s="122"/>
      <c r="J13" s="115"/>
    </row>
    <row r="14" spans="2:10" ht="15">
      <c r="B14" s="12"/>
      <c r="C14" s="120" t="s">
        <v>81</v>
      </c>
      <c r="D14" s="135" t="s">
        <v>5</v>
      </c>
      <c r="E14" s="135" t="s">
        <v>5</v>
      </c>
      <c r="F14" s="135" t="s">
        <v>5</v>
      </c>
      <c r="G14" s="135" t="s">
        <v>5</v>
      </c>
      <c r="H14" s="166"/>
      <c r="I14" s="122"/>
      <c r="J14" s="115"/>
    </row>
    <row r="15" spans="2:10" ht="15">
      <c r="B15" s="12"/>
      <c r="C15" s="126" t="s">
        <v>64</v>
      </c>
      <c r="D15" s="129"/>
      <c r="E15" s="129"/>
      <c r="F15" s="129"/>
      <c r="G15" s="129"/>
      <c r="H15" s="166"/>
      <c r="I15" s="167"/>
      <c r="J15" s="115"/>
    </row>
    <row r="16" spans="2:10" ht="15">
      <c r="B16" s="12"/>
      <c r="C16" s="126" t="s">
        <v>65</v>
      </c>
      <c r="D16" s="129"/>
      <c r="E16" s="129"/>
      <c r="F16" s="129"/>
      <c r="G16" s="129"/>
      <c r="H16" s="166"/>
      <c r="I16" s="167"/>
      <c r="J16" s="115"/>
    </row>
    <row r="17" spans="2:10" ht="15">
      <c r="B17" s="12"/>
      <c r="C17" s="168"/>
      <c r="D17" s="130"/>
      <c r="E17" s="131"/>
      <c r="F17" s="131"/>
      <c r="G17" s="131"/>
      <c r="H17" s="138"/>
      <c r="I17" s="122"/>
      <c r="J17" s="115"/>
    </row>
    <row r="18" spans="2:10" ht="15">
      <c r="B18" s="12"/>
      <c r="C18" s="120" t="s">
        <v>82</v>
      </c>
      <c r="D18" s="169" t="s">
        <v>5</v>
      </c>
      <c r="E18" s="169" t="s">
        <v>5</v>
      </c>
      <c r="F18" s="169" t="s">
        <v>5</v>
      </c>
      <c r="G18" s="169" t="s">
        <v>5</v>
      </c>
      <c r="H18" s="166"/>
      <c r="I18" s="122"/>
      <c r="J18" s="115"/>
    </row>
    <row r="19" spans="2:10" ht="15">
      <c r="B19" s="12"/>
      <c r="C19" s="126" t="s">
        <v>64</v>
      </c>
      <c r="D19" s="129"/>
      <c r="E19" s="129"/>
      <c r="F19" s="129"/>
      <c r="G19" s="129"/>
      <c r="H19" s="166"/>
      <c r="I19" s="167"/>
      <c r="J19" s="115"/>
    </row>
    <row r="20" spans="2:10" ht="15">
      <c r="B20" s="12"/>
      <c r="C20" s="126" t="s">
        <v>65</v>
      </c>
      <c r="D20" s="129"/>
      <c r="E20" s="129"/>
      <c r="F20" s="129"/>
      <c r="G20" s="129"/>
      <c r="H20" s="166"/>
      <c r="I20" s="167"/>
      <c r="J20" s="115"/>
    </row>
    <row r="21" spans="2:10" ht="15">
      <c r="B21" s="12"/>
      <c r="C21" s="168"/>
      <c r="D21" s="130"/>
      <c r="E21" s="131"/>
      <c r="F21" s="131"/>
      <c r="G21" s="131"/>
      <c r="H21" s="138"/>
      <c r="I21" s="122"/>
      <c r="J21" s="115"/>
    </row>
    <row r="22" spans="2:10" ht="15">
      <c r="B22" s="163"/>
      <c r="C22" s="228" t="s">
        <v>67</v>
      </c>
      <c r="D22" s="169" t="s">
        <v>5</v>
      </c>
      <c r="E22" s="169" t="s">
        <v>5</v>
      </c>
      <c r="F22" s="169" t="s">
        <v>5</v>
      </c>
      <c r="G22" s="169" t="s">
        <v>5</v>
      </c>
      <c r="H22" s="166"/>
      <c r="I22" s="122"/>
      <c r="J22" s="115"/>
    </row>
    <row r="23" spans="2:10" ht="15">
      <c r="B23" s="12"/>
      <c r="C23" s="168"/>
      <c r="D23" s="130"/>
      <c r="E23" s="131"/>
      <c r="F23" s="131"/>
      <c r="G23" s="131"/>
      <c r="H23" s="138"/>
      <c r="I23" s="122"/>
      <c r="J23" s="115"/>
    </row>
    <row r="24" spans="2:10" ht="15">
      <c r="B24" s="163"/>
      <c r="C24" s="228" t="s">
        <v>68</v>
      </c>
      <c r="D24" s="169" t="s">
        <v>5</v>
      </c>
      <c r="E24" s="169" t="s">
        <v>5</v>
      </c>
      <c r="F24" s="169" t="s">
        <v>5</v>
      </c>
      <c r="G24" s="169" t="s">
        <v>5</v>
      </c>
      <c r="H24" s="166"/>
      <c r="I24" s="122"/>
      <c r="J24" s="115"/>
    </row>
    <row r="25" spans="2:10" ht="15">
      <c r="B25" s="163"/>
      <c r="C25" s="126" t="s">
        <v>64</v>
      </c>
      <c r="D25" s="129"/>
      <c r="E25" s="129"/>
      <c r="F25" s="129"/>
      <c r="G25" s="129"/>
      <c r="H25" s="166"/>
      <c r="I25" s="167"/>
      <c r="J25" s="115"/>
    </row>
    <row r="26" spans="2:10" ht="15">
      <c r="B26" s="163"/>
      <c r="C26" s="126" t="s">
        <v>65</v>
      </c>
      <c r="D26" s="170"/>
      <c r="E26" s="170"/>
      <c r="F26" s="170"/>
      <c r="G26" s="170"/>
      <c r="H26" s="166"/>
      <c r="I26" s="167"/>
      <c r="J26" s="115"/>
    </row>
    <row r="27" spans="2:10" ht="15">
      <c r="B27" s="163"/>
      <c r="C27" s="228" t="s">
        <v>69</v>
      </c>
      <c r="D27" s="169" t="s">
        <v>5</v>
      </c>
      <c r="E27" s="169" t="s">
        <v>5</v>
      </c>
      <c r="F27" s="169" t="s">
        <v>5</v>
      </c>
      <c r="G27" s="169" t="s">
        <v>5</v>
      </c>
      <c r="H27" s="166"/>
      <c r="I27" s="122"/>
      <c r="J27" s="115"/>
    </row>
    <row r="28" spans="2:10" ht="15">
      <c r="B28" s="163"/>
      <c r="C28" s="126" t="s">
        <v>64</v>
      </c>
      <c r="D28" s="129"/>
      <c r="E28" s="129"/>
      <c r="F28" s="129"/>
      <c r="G28" s="129"/>
      <c r="H28" s="166"/>
      <c r="I28" s="167"/>
      <c r="J28" s="115"/>
    </row>
    <row r="29" spans="2:10" ht="15">
      <c r="B29" s="163"/>
      <c r="C29" s="126" t="s">
        <v>65</v>
      </c>
      <c r="D29" s="129"/>
      <c r="E29" s="129"/>
      <c r="F29" s="129"/>
      <c r="G29" s="129"/>
      <c r="H29" s="166"/>
      <c r="I29" s="167"/>
      <c r="J29" s="115"/>
    </row>
    <row r="30" spans="2:10" ht="15">
      <c r="B30" s="163"/>
      <c r="C30" s="120"/>
      <c r="D30" s="130"/>
      <c r="E30" s="131"/>
      <c r="F30" s="131"/>
      <c r="G30" s="131"/>
      <c r="H30" s="138"/>
      <c r="I30" s="122"/>
      <c r="J30" s="115"/>
    </row>
    <row r="31" spans="2:10" ht="15">
      <c r="B31" s="163"/>
      <c r="C31" s="228" t="s">
        <v>83</v>
      </c>
      <c r="D31" s="169" t="s">
        <v>5</v>
      </c>
      <c r="E31" s="169" t="s">
        <v>5</v>
      </c>
      <c r="F31" s="169" t="s">
        <v>5</v>
      </c>
      <c r="G31" s="169" t="s">
        <v>5</v>
      </c>
      <c r="H31" s="166"/>
      <c r="I31" s="122"/>
      <c r="J31" s="115"/>
    </row>
    <row r="32" spans="2:10" ht="15">
      <c r="B32" s="163"/>
      <c r="C32" s="126" t="s">
        <v>64</v>
      </c>
      <c r="D32" s="129"/>
      <c r="E32" s="129"/>
      <c r="F32" s="129"/>
      <c r="G32" s="129"/>
      <c r="H32" s="166"/>
      <c r="I32" s="167"/>
      <c r="J32" s="115"/>
    </row>
    <row r="33" spans="2:10" ht="15">
      <c r="B33" s="163"/>
      <c r="C33" s="126" t="s">
        <v>65</v>
      </c>
      <c r="D33" s="129"/>
      <c r="E33" s="129"/>
      <c r="F33" s="129"/>
      <c r="G33" s="129"/>
      <c r="H33" s="166"/>
      <c r="I33" s="167"/>
      <c r="J33" s="115"/>
    </row>
    <row r="34" spans="2:10" ht="15">
      <c r="B34" s="12"/>
      <c r="C34" s="120"/>
      <c r="D34" s="130"/>
      <c r="E34" s="131"/>
      <c r="F34" s="131"/>
      <c r="G34" s="131"/>
      <c r="H34" s="138"/>
      <c r="I34" s="122"/>
      <c r="J34" s="115"/>
    </row>
    <row r="35" spans="2:10" ht="15">
      <c r="B35" s="12"/>
      <c r="C35" s="228" t="s">
        <v>74</v>
      </c>
      <c r="D35" s="169" t="s">
        <v>5</v>
      </c>
      <c r="E35" s="169" t="s">
        <v>5</v>
      </c>
      <c r="F35" s="169" t="s">
        <v>5</v>
      </c>
      <c r="G35" s="169" t="s">
        <v>5</v>
      </c>
      <c r="H35" s="166"/>
      <c r="I35" s="122"/>
      <c r="J35" s="115"/>
    </row>
    <row r="36" spans="2:10" ht="15">
      <c r="B36" s="12"/>
      <c r="C36" s="126" t="s">
        <v>64</v>
      </c>
      <c r="D36" s="129"/>
      <c r="E36" s="129"/>
      <c r="F36" s="129"/>
      <c r="G36" s="129"/>
      <c r="H36" s="166"/>
      <c r="I36" s="167"/>
      <c r="J36" s="115"/>
    </row>
    <row r="37" spans="2:10" ht="15">
      <c r="B37" s="12"/>
      <c r="C37" s="126" t="s">
        <v>65</v>
      </c>
      <c r="D37" s="129"/>
      <c r="E37" s="129"/>
      <c r="F37" s="129"/>
      <c r="G37" s="129"/>
      <c r="H37" s="166"/>
      <c r="I37" s="167"/>
      <c r="J37" s="115"/>
    </row>
    <row r="38" spans="2:10" ht="15">
      <c r="B38" s="12"/>
      <c r="C38" s="126" t="s">
        <v>66</v>
      </c>
      <c r="D38" s="129"/>
      <c r="E38" s="129"/>
      <c r="F38" s="129"/>
      <c r="G38" s="129"/>
      <c r="H38" s="166"/>
      <c r="I38" s="167"/>
      <c r="J38" s="115"/>
    </row>
    <row r="39" spans="2:10" ht="15.75" thickBot="1">
      <c r="B39" s="12"/>
      <c r="C39" s="120"/>
      <c r="D39" s="130"/>
      <c r="E39" s="131"/>
      <c r="F39" s="131"/>
      <c r="G39" s="131"/>
      <c r="H39" s="171"/>
      <c r="I39" s="122"/>
      <c r="J39" s="115"/>
    </row>
    <row r="40" spans="2:10" ht="17.25" thickBot="1" thickTop="1">
      <c r="B40" s="12"/>
      <c r="C40" s="229" t="s">
        <v>84</v>
      </c>
      <c r="D40" s="169" t="s">
        <v>5</v>
      </c>
      <c r="E40" s="169" t="s">
        <v>5</v>
      </c>
      <c r="F40" s="169" t="s">
        <v>5</v>
      </c>
      <c r="G40" s="169" t="s">
        <v>5</v>
      </c>
      <c r="H40" s="159"/>
      <c r="I40" s="143"/>
      <c r="J40" s="109"/>
    </row>
    <row r="41" spans="2:10" ht="16.5" thickTop="1">
      <c r="B41" s="12"/>
      <c r="C41" s="230" t="s">
        <v>76</v>
      </c>
      <c r="D41" s="51"/>
      <c r="E41" s="172"/>
      <c r="F41" s="172"/>
      <c r="G41" s="134"/>
      <c r="H41" s="134"/>
      <c r="I41" s="172"/>
      <c r="J41" s="115"/>
    </row>
    <row r="42" spans="2:10" ht="15.75">
      <c r="B42" s="12"/>
      <c r="C42" s="173"/>
      <c r="D42" s="174"/>
      <c r="E42" s="172"/>
      <c r="F42" s="172"/>
      <c r="G42" s="172"/>
      <c r="H42" s="172"/>
      <c r="I42" s="172"/>
      <c r="J42" s="115"/>
    </row>
    <row r="43" spans="2:10" ht="15.75">
      <c r="B43" s="12"/>
      <c r="C43" s="80" t="s">
        <v>201</v>
      </c>
      <c r="D43" s="34"/>
      <c r="E43" s="172"/>
      <c r="F43" s="172"/>
      <c r="G43" s="172"/>
      <c r="H43" s="172"/>
      <c r="I43" s="172"/>
      <c r="J43" s="115"/>
    </row>
    <row r="44" spans="2:10" ht="15.75">
      <c r="B44" s="12"/>
      <c r="C44" s="145" t="s">
        <v>77</v>
      </c>
      <c r="D44" s="34"/>
      <c r="E44" s="172"/>
      <c r="F44" s="172"/>
      <c r="G44" s="172"/>
      <c r="H44" s="172"/>
      <c r="I44" s="172"/>
      <c r="J44" s="115"/>
    </row>
    <row r="45" spans="2:10" ht="15.75" thickBot="1">
      <c r="B45" s="175"/>
      <c r="C45" s="147"/>
      <c r="D45" s="148"/>
      <c r="E45" s="148"/>
      <c r="F45" s="148"/>
      <c r="G45" s="148"/>
      <c r="H45" s="148"/>
      <c r="I45" s="148"/>
      <c r="J45" s="149"/>
    </row>
    <row r="46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6"/>
  <sheetViews>
    <sheetView showGridLines="0" zoomScale="70" zoomScaleNormal="70" zoomScaleSheetLayoutView="70" workbookViewId="0" topLeftCell="B1">
      <selection activeCell="H34" sqref="H34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4" width="7.10546875" style="0" bestFit="1" customWidth="1"/>
    <col min="9" max="9" width="39.6640625" style="0" customWidth="1"/>
  </cols>
  <sheetData>
    <row r="1" spans="3:10" ht="18">
      <c r="C1" s="232" t="s">
        <v>196</v>
      </c>
      <c r="D1" s="3"/>
      <c r="E1" s="2"/>
      <c r="F1" s="2"/>
      <c r="G1" s="2"/>
      <c r="H1" s="2"/>
      <c r="I1" s="2"/>
      <c r="J1" s="2"/>
    </row>
    <row r="2" spans="2:10" ht="32.25" thickBot="1">
      <c r="B2" s="151"/>
      <c r="C2" s="90"/>
      <c r="D2" s="91"/>
      <c r="E2" s="2"/>
      <c r="F2" s="2"/>
      <c r="G2" s="2"/>
      <c r="H2" s="2"/>
      <c r="I2" s="2"/>
      <c r="J2" s="2"/>
    </row>
    <row r="3" spans="2:10" ht="15.75" thickTop="1">
      <c r="B3" s="152"/>
      <c r="C3" s="93"/>
      <c r="D3" s="94"/>
      <c r="E3" s="95"/>
      <c r="F3" s="95"/>
      <c r="G3" s="95"/>
      <c r="H3" s="95"/>
      <c r="I3" s="95"/>
      <c r="J3" s="96"/>
    </row>
    <row r="4" spans="2:10" ht="15">
      <c r="B4" s="12"/>
      <c r="C4" s="218" t="s">
        <v>31</v>
      </c>
      <c r="D4" s="98"/>
      <c r="E4" s="99"/>
      <c r="F4" s="99" t="s">
        <v>85</v>
      </c>
      <c r="G4" s="99"/>
      <c r="H4" s="99"/>
      <c r="I4" s="153"/>
      <c r="J4" s="101"/>
    </row>
    <row r="5" spans="2:10" ht="15.75">
      <c r="B5" s="12"/>
      <c r="C5" s="219" t="s">
        <v>32</v>
      </c>
      <c r="D5" s="21">
        <v>2004</v>
      </c>
      <c r="E5" s="21">
        <v>2005</v>
      </c>
      <c r="F5" s="21">
        <v>2006</v>
      </c>
      <c r="G5" s="21">
        <v>2007</v>
      </c>
      <c r="H5" s="21">
        <v>2008</v>
      </c>
      <c r="I5" s="154"/>
      <c r="J5" s="101"/>
    </row>
    <row r="6" spans="2:10" ht="15.75">
      <c r="B6" s="12"/>
      <c r="C6" s="220" t="s">
        <v>33</v>
      </c>
      <c r="D6" s="22" t="s">
        <v>53</v>
      </c>
      <c r="E6" s="22" t="s">
        <v>53</v>
      </c>
      <c r="F6" s="22" t="s">
        <v>53</v>
      </c>
      <c r="G6" s="22" t="s">
        <v>200</v>
      </c>
      <c r="H6" s="21" t="s">
        <v>54</v>
      </c>
      <c r="I6" s="104"/>
      <c r="J6" s="101"/>
    </row>
    <row r="7" spans="2:10" ht="16.5" thickBot="1">
      <c r="B7" s="12"/>
      <c r="C7" s="156"/>
      <c r="D7" s="106"/>
      <c r="E7" s="106"/>
      <c r="F7" s="106"/>
      <c r="G7" s="106"/>
      <c r="H7" s="157"/>
      <c r="I7" s="36"/>
      <c r="J7" s="101"/>
    </row>
    <row r="8" spans="2:10" ht="17.25" thickBot="1" thickTop="1">
      <c r="B8" s="12"/>
      <c r="C8" s="231" t="s">
        <v>86</v>
      </c>
      <c r="D8" s="107">
        <v>-16464</v>
      </c>
      <c r="E8" s="107">
        <v>-81375</v>
      </c>
      <c r="F8" s="107">
        <v>-156510</v>
      </c>
      <c r="G8" s="107">
        <v>-53858</v>
      </c>
      <c r="H8" s="239">
        <v>-111054.5</v>
      </c>
      <c r="I8" s="160"/>
      <c r="J8" s="109"/>
    </row>
    <row r="9" spans="2:10" ht="16.5" thickTop="1">
      <c r="B9" s="12"/>
      <c r="C9" s="223" t="s">
        <v>57</v>
      </c>
      <c r="D9" s="111"/>
      <c r="E9" s="112"/>
      <c r="F9" s="112"/>
      <c r="G9" s="335"/>
      <c r="H9" s="336"/>
      <c r="I9" s="161"/>
      <c r="J9" s="115"/>
    </row>
    <row r="10" spans="2:10" ht="15.75">
      <c r="B10" s="12"/>
      <c r="C10" s="110"/>
      <c r="D10" s="116"/>
      <c r="E10" s="117"/>
      <c r="F10" s="117"/>
      <c r="G10" s="337"/>
      <c r="H10" s="338"/>
      <c r="I10" s="162"/>
      <c r="J10" s="115"/>
    </row>
    <row r="11" spans="2:10" ht="15">
      <c r="B11" s="163"/>
      <c r="C11" s="226" t="s">
        <v>58</v>
      </c>
      <c r="D11" s="121">
        <f>+SUM(D12:D14)</f>
        <v>-7754</v>
      </c>
      <c r="E11" s="121">
        <f>+SUM(E12:E14)</f>
        <v>-16985</v>
      </c>
      <c r="F11" s="121">
        <f>+SUM(F12:F14)</f>
        <v>-10839</v>
      </c>
      <c r="G11" s="121">
        <f>+SUM(G12:G14)</f>
        <v>-25311</v>
      </c>
      <c r="H11" s="121">
        <v>-24450</v>
      </c>
      <c r="I11" s="165"/>
      <c r="J11" s="115"/>
    </row>
    <row r="12" spans="2:10" ht="15">
      <c r="B12" s="12"/>
      <c r="C12" s="120" t="s">
        <v>79</v>
      </c>
      <c r="D12" s="123">
        <v>-5101</v>
      </c>
      <c r="E12" s="123">
        <v>-6194</v>
      </c>
      <c r="F12" s="123">
        <v>-5430</v>
      </c>
      <c r="G12" s="123">
        <v>-6547</v>
      </c>
      <c r="H12" s="121">
        <v>-7000</v>
      </c>
      <c r="I12" s="122"/>
      <c r="J12" s="115"/>
    </row>
    <row r="13" spans="2:10" ht="15">
      <c r="B13" s="12"/>
      <c r="C13" s="120" t="s">
        <v>80</v>
      </c>
      <c r="D13" s="125">
        <v>-3914</v>
      </c>
      <c r="E13" s="125">
        <v>-10633</v>
      </c>
      <c r="F13" s="125">
        <v>-7711</v>
      </c>
      <c r="G13" s="125">
        <v>-18207</v>
      </c>
      <c r="H13" s="121">
        <v>-17450</v>
      </c>
      <c r="I13" s="122"/>
      <c r="J13" s="115"/>
    </row>
    <row r="14" spans="2:10" ht="15">
      <c r="B14" s="12"/>
      <c r="C14" s="120" t="s">
        <v>81</v>
      </c>
      <c r="D14" s="176">
        <v>1261</v>
      </c>
      <c r="E14" s="176">
        <v>-158</v>
      </c>
      <c r="F14" s="176">
        <v>2302</v>
      </c>
      <c r="G14" s="176">
        <v>-557</v>
      </c>
      <c r="H14" s="121">
        <v>0</v>
      </c>
      <c r="I14" s="122"/>
      <c r="J14" s="115"/>
    </row>
    <row r="15" spans="2:10" ht="15">
      <c r="B15" s="12"/>
      <c r="C15" s="126" t="s">
        <v>64</v>
      </c>
      <c r="D15" s="129"/>
      <c r="E15" s="129"/>
      <c r="F15" s="129"/>
      <c r="G15" s="129"/>
      <c r="H15" s="129"/>
      <c r="I15" s="167"/>
      <c r="J15" s="115"/>
    </row>
    <row r="16" spans="2:10" ht="15">
      <c r="B16" s="12"/>
      <c r="C16" s="126" t="s">
        <v>65</v>
      </c>
      <c r="D16" s="129"/>
      <c r="E16" s="129"/>
      <c r="F16" s="129"/>
      <c r="G16" s="129"/>
      <c r="H16" s="129"/>
      <c r="I16" s="167"/>
      <c r="J16" s="115"/>
    </row>
    <row r="17" spans="2:10" ht="15">
      <c r="B17" s="12"/>
      <c r="C17" s="168"/>
      <c r="D17" s="130"/>
      <c r="E17" s="131"/>
      <c r="F17" s="131"/>
      <c r="G17" s="131"/>
      <c r="H17" s="138"/>
      <c r="I17" s="122"/>
      <c r="J17" s="115"/>
    </row>
    <row r="18" spans="2:10" ht="15">
      <c r="B18" s="12"/>
      <c r="C18" s="120" t="s">
        <v>82</v>
      </c>
      <c r="D18" s="169" t="s">
        <v>5</v>
      </c>
      <c r="E18" s="169" t="s">
        <v>5</v>
      </c>
      <c r="F18" s="169" t="s">
        <v>5</v>
      </c>
      <c r="G18" s="169" t="s">
        <v>5</v>
      </c>
      <c r="H18" s="121">
        <v>0</v>
      </c>
      <c r="I18" s="122"/>
      <c r="J18" s="115"/>
    </row>
    <row r="19" spans="2:10" ht="15">
      <c r="B19" s="163"/>
      <c r="C19" s="126" t="s">
        <v>64</v>
      </c>
      <c r="D19" s="129"/>
      <c r="E19" s="129"/>
      <c r="F19" s="129"/>
      <c r="G19" s="129"/>
      <c r="H19" s="129"/>
      <c r="I19" s="167"/>
      <c r="J19" s="115"/>
    </row>
    <row r="20" spans="2:10" ht="15">
      <c r="B20" s="163"/>
      <c r="C20" s="126" t="s">
        <v>65</v>
      </c>
      <c r="D20" s="170"/>
      <c r="E20" s="170"/>
      <c r="F20" s="170"/>
      <c r="G20" s="170"/>
      <c r="H20" s="129"/>
      <c r="I20" s="167"/>
      <c r="J20" s="115"/>
    </row>
    <row r="21" spans="2:10" ht="15">
      <c r="B21" s="163"/>
      <c r="C21" s="168"/>
      <c r="D21" s="130"/>
      <c r="E21" s="131"/>
      <c r="F21" s="131"/>
      <c r="G21" s="131"/>
      <c r="H21" s="138"/>
      <c r="I21" s="122"/>
      <c r="J21" s="115"/>
    </row>
    <row r="22" spans="2:10" ht="15">
      <c r="B22" s="163"/>
      <c r="C22" s="228" t="s">
        <v>67</v>
      </c>
      <c r="D22" s="123">
        <v>463</v>
      </c>
      <c r="E22" s="123">
        <v>-255</v>
      </c>
      <c r="F22" s="123">
        <v>-1094</v>
      </c>
      <c r="G22" s="121">
        <v>-860</v>
      </c>
      <c r="H22" s="121">
        <v>0</v>
      </c>
      <c r="I22" s="122"/>
      <c r="J22" s="115"/>
    </row>
    <row r="23" spans="2:10" ht="15">
      <c r="B23" s="163"/>
      <c r="C23" s="168"/>
      <c r="D23" s="130"/>
      <c r="E23" s="131"/>
      <c r="F23" s="131"/>
      <c r="G23" s="131"/>
      <c r="H23" s="138"/>
      <c r="I23" s="122"/>
      <c r="J23" s="115"/>
    </row>
    <row r="24" spans="2:10" ht="15">
      <c r="B24" s="163"/>
      <c r="C24" s="228" t="s">
        <v>68</v>
      </c>
      <c r="D24" s="123">
        <f>+D25+D26</f>
        <v>2651</v>
      </c>
      <c r="E24" s="123">
        <f>+E25+E26</f>
        <v>3178</v>
      </c>
      <c r="F24" s="123">
        <f>+F25+F26</f>
        <v>574</v>
      </c>
      <c r="G24" s="123">
        <f>+G25+G26</f>
        <v>902</v>
      </c>
      <c r="H24" s="121">
        <v>-902</v>
      </c>
      <c r="I24" s="122"/>
      <c r="J24" s="115"/>
    </row>
    <row r="25" spans="2:10" ht="15">
      <c r="B25" s="163"/>
      <c r="C25" s="126" t="s">
        <v>64</v>
      </c>
      <c r="D25" s="127">
        <v>2651</v>
      </c>
      <c r="E25" s="127">
        <v>3178</v>
      </c>
      <c r="F25" s="127">
        <v>574</v>
      </c>
      <c r="G25" s="127">
        <v>902</v>
      </c>
      <c r="H25" s="127">
        <v>-902</v>
      </c>
      <c r="I25" s="128" t="s">
        <v>95</v>
      </c>
      <c r="J25" s="115"/>
    </row>
    <row r="26" spans="2:10" ht="15">
      <c r="B26" s="163"/>
      <c r="C26" s="126" t="s">
        <v>65</v>
      </c>
      <c r="D26" s="142"/>
      <c r="E26" s="142"/>
      <c r="F26" s="142"/>
      <c r="G26" s="127"/>
      <c r="H26" s="127"/>
      <c r="I26" s="133"/>
      <c r="J26" s="115"/>
    </row>
    <row r="27" spans="2:10" ht="15">
      <c r="B27" s="12"/>
      <c r="C27" s="228" t="s">
        <v>69</v>
      </c>
      <c r="D27" s="123">
        <v>-28046</v>
      </c>
      <c r="E27" s="123">
        <v>-4480.615384615376</v>
      </c>
      <c r="F27" s="123">
        <v>3577</v>
      </c>
      <c r="G27" s="123">
        <v>82076</v>
      </c>
      <c r="H27" s="121">
        <v>21700</v>
      </c>
      <c r="I27" s="124"/>
      <c r="J27" s="115"/>
    </row>
    <row r="28" spans="2:10" ht="15">
      <c r="B28" s="12"/>
      <c r="C28" s="126" t="s">
        <v>64</v>
      </c>
      <c r="D28" s="127">
        <v>-4468</v>
      </c>
      <c r="E28" s="127">
        <v>-9910</v>
      </c>
      <c r="F28" s="127">
        <v>-8902</v>
      </c>
      <c r="G28" s="127">
        <v>4603</v>
      </c>
      <c r="H28" s="127">
        <v>-10000</v>
      </c>
      <c r="I28" s="128" t="s">
        <v>88</v>
      </c>
      <c r="J28" s="115"/>
    </row>
    <row r="29" spans="2:10" ht="15">
      <c r="B29" s="12"/>
      <c r="C29" s="126" t="s">
        <v>65</v>
      </c>
      <c r="D29" s="127">
        <v>-25503</v>
      </c>
      <c r="E29" s="127">
        <v>-10923</v>
      </c>
      <c r="F29" s="127">
        <v>-616</v>
      </c>
      <c r="G29" s="127">
        <v>43202</v>
      </c>
      <c r="H29" s="127">
        <v>41700</v>
      </c>
      <c r="I29" s="128" t="s">
        <v>89</v>
      </c>
      <c r="J29" s="115"/>
    </row>
    <row r="30" spans="2:10" ht="15">
      <c r="B30" s="163"/>
      <c r="C30" s="120"/>
      <c r="D30" s="130"/>
      <c r="E30" s="131"/>
      <c r="F30" s="131"/>
      <c r="G30" s="131"/>
      <c r="H30" s="138"/>
      <c r="I30" s="122"/>
      <c r="J30" s="115"/>
    </row>
    <row r="31" spans="2:10" ht="15">
      <c r="B31" s="12"/>
      <c r="C31" s="228" t="s">
        <v>83</v>
      </c>
      <c r="D31" s="169" t="s">
        <v>5</v>
      </c>
      <c r="E31" s="169" t="s">
        <v>5</v>
      </c>
      <c r="F31" s="169" t="s">
        <v>5</v>
      </c>
      <c r="G31" s="169" t="s">
        <v>5</v>
      </c>
      <c r="H31" s="121">
        <v>0</v>
      </c>
      <c r="I31" s="122"/>
      <c r="J31" s="115"/>
    </row>
    <row r="32" spans="2:10" ht="15">
      <c r="B32" s="163"/>
      <c r="C32" s="126" t="s">
        <v>64</v>
      </c>
      <c r="D32" s="129"/>
      <c r="E32" s="129"/>
      <c r="F32" s="129"/>
      <c r="G32" s="129"/>
      <c r="H32" s="129"/>
      <c r="I32" s="167"/>
      <c r="J32" s="115"/>
    </row>
    <row r="33" spans="2:10" ht="15">
      <c r="B33" s="163"/>
      <c r="C33" s="126" t="s">
        <v>65</v>
      </c>
      <c r="D33" s="129"/>
      <c r="E33" s="129"/>
      <c r="F33" s="129"/>
      <c r="G33" s="129"/>
      <c r="H33" s="129"/>
      <c r="I33" s="167"/>
      <c r="J33" s="115"/>
    </row>
    <row r="34" spans="2:10" ht="15">
      <c r="B34" s="177"/>
      <c r="C34" s="120"/>
      <c r="D34" s="130"/>
      <c r="E34" s="131"/>
      <c r="F34" s="131"/>
      <c r="G34" s="131"/>
      <c r="H34" s="138"/>
      <c r="I34" s="122"/>
      <c r="J34" s="115"/>
    </row>
    <row r="35" spans="2:10" ht="15">
      <c r="B35" s="12"/>
      <c r="C35" s="228" t="s">
        <v>74</v>
      </c>
      <c r="D35" s="123">
        <f>D38+D37+D36</f>
        <v>4201</v>
      </c>
      <c r="E35" s="123">
        <f>E38+E37+E36</f>
        <v>4617</v>
      </c>
      <c r="F35" s="123">
        <f>F38+F37+F36</f>
        <v>4686</v>
      </c>
      <c r="G35" s="123">
        <f>G38+G37+G36</f>
        <v>-3389</v>
      </c>
      <c r="H35" s="121">
        <v>0</v>
      </c>
      <c r="I35" s="122"/>
      <c r="J35" s="115"/>
    </row>
    <row r="36" spans="2:10" ht="15">
      <c r="B36" s="12"/>
      <c r="C36" s="126" t="s">
        <v>64</v>
      </c>
      <c r="D36" s="127">
        <v>4201</v>
      </c>
      <c r="E36" s="127">
        <v>4617</v>
      </c>
      <c r="F36" s="127">
        <v>4686</v>
      </c>
      <c r="G36" s="127">
        <v>3561</v>
      </c>
      <c r="H36" s="127"/>
      <c r="I36" s="133" t="s">
        <v>202</v>
      </c>
      <c r="J36" s="115"/>
    </row>
    <row r="37" spans="2:10" ht="15">
      <c r="B37" s="12"/>
      <c r="C37" s="126" t="s">
        <v>65</v>
      </c>
      <c r="D37" s="129"/>
      <c r="E37" s="129"/>
      <c r="F37" s="129"/>
      <c r="G37" s="127">
        <v>-6950</v>
      </c>
      <c r="H37" s="127"/>
      <c r="I37" s="133" t="s">
        <v>96</v>
      </c>
      <c r="J37" s="115"/>
    </row>
    <row r="38" spans="2:10" ht="15">
      <c r="B38" s="12"/>
      <c r="C38" s="126" t="s">
        <v>66</v>
      </c>
      <c r="D38" s="129"/>
      <c r="E38" s="129"/>
      <c r="F38" s="129"/>
      <c r="G38" s="129"/>
      <c r="H38" s="129"/>
      <c r="I38" s="167"/>
      <c r="J38" s="115"/>
    </row>
    <row r="39" spans="2:10" ht="15.75" thickBot="1">
      <c r="B39" s="12"/>
      <c r="C39" s="120"/>
      <c r="D39" s="178"/>
      <c r="E39" s="179"/>
      <c r="F39" s="179"/>
      <c r="G39" s="179"/>
      <c r="H39" s="171"/>
      <c r="I39" s="119"/>
      <c r="J39" s="115"/>
    </row>
    <row r="40" spans="2:10" ht="17.25" thickBot="1" thickTop="1">
      <c r="B40" s="12"/>
      <c r="C40" s="229" t="s">
        <v>90</v>
      </c>
      <c r="D40" s="107">
        <f>D8+D11+D22+D24+D27+D35</f>
        <v>-44949</v>
      </c>
      <c r="E40" s="107">
        <f>E8+E11+E22+E24+E27+E35</f>
        <v>-95300.61538461538</v>
      </c>
      <c r="F40" s="107">
        <f>F8+F11+F22+F24+F27+F35</f>
        <v>-159606</v>
      </c>
      <c r="G40" s="107">
        <f>G8+G11+G22+G24+G27+G35</f>
        <v>-440</v>
      </c>
      <c r="H40" s="107">
        <v>-114706.5</v>
      </c>
      <c r="I40" s="143"/>
      <c r="J40" s="109"/>
    </row>
    <row r="41" spans="2:10" ht="16.5" thickTop="1">
      <c r="B41" s="12"/>
      <c r="C41" s="230" t="s">
        <v>76</v>
      </c>
      <c r="D41" s="51"/>
      <c r="E41" s="172"/>
      <c r="F41" s="172"/>
      <c r="G41" s="134"/>
      <c r="H41" s="134"/>
      <c r="I41" s="172"/>
      <c r="J41" s="115"/>
    </row>
    <row r="42" spans="2:10" ht="15.75">
      <c r="B42" s="12"/>
      <c r="C42" s="173"/>
      <c r="D42" s="174"/>
      <c r="E42" s="172"/>
      <c r="F42" s="172"/>
      <c r="G42" s="172"/>
      <c r="H42" s="172"/>
      <c r="I42" s="172"/>
      <c r="J42" s="115"/>
    </row>
    <row r="43" spans="2:10" ht="15.75">
      <c r="B43" s="12"/>
      <c r="C43" s="80" t="s">
        <v>201</v>
      </c>
      <c r="D43" s="34"/>
      <c r="E43" s="172"/>
      <c r="F43" s="172"/>
      <c r="G43" s="172"/>
      <c r="H43" s="172"/>
      <c r="I43" s="172"/>
      <c r="J43" s="115"/>
    </row>
    <row r="44" spans="2:10" ht="15.75">
      <c r="B44" s="12"/>
      <c r="C44" s="145" t="s">
        <v>77</v>
      </c>
      <c r="D44" s="34"/>
      <c r="E44" s="172"/>
      <c r="F44" s="172"/>
      <c r="G44" s="172"/>
      <c r="H44" s="172"/>
      <c r="I44" s="172"/>
      <c r="J44" s="115"/>
    </row>
    <row r="45" spans="2:10" ht="15.75" thickBot="1">
      <c r="B45" s="175"/>
      <c r="C45" s="147"/>
      <c r="D45" s="148"/>
      <c r="E45" s="148"/>
      <c r="F45" s="148"/>
      <c r="G45" s="148"/>
      <c r="H45" s="148"/>
      <c r="I45" s="148"/>
      <c r="J45" s="149"/>
    </row>
    <row r="46" spans="2:10" ht="15.75" thickTop="1">
      <c r="B46" s="151"/>
      <c r="C46" s="150"/>
      <c r="D46" s="2"/>
      <c r="E46" s="2"/>
      <c r="F46" s="2"/>
      <c r="G46" s="2"/>
      <c r="H46" s="2"/>
      <c r="I46" s="2"/>
      <c r="J46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5"/>
  <sheetViews>
    <sheetView showGridLines="0" zoomScale="70" zoomScaleNormal="70" zoomScaleSheetLayoutView="70" workbookViewId="0" topLeftCell="B1">
      <selection activeCell="E11" sqref="E1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232" t="s">
        <v>195</v>
      </c>
      <c r="D1" s="3"/>
      <c r="E1" s="2"/>
      <c r="F1" s="2"/>
      <c r="G1" s="2"/>
      <c r="H1" s="2"/>
      <c r="I1" s="2"/>
      <c r="J1" s="2"/>
    </row>
    <row r="2" spans="2:10" ht="32.25" thickBot="1">
      <c r="B2" s="151"/>
      <c r="C2" s="90"/>
      <c r="D2" s="91"/>
      <c r="E2" s="2"/>
      <c r="F2" s="2"/>
      <c r="G2" s="2"/>
      <c r="H2" s="2"/>
      <c r="I2" s="2"/>
      <c r="J2" s="2"/>
    </row>
    <row r="3" spans="2:10" ht="15.75" thickTop="1">
      <c r="B3" s="152"/>
      <c r="C3" s="93"/>
      <c r="D3" s="94"/>
      <c r="E3" s="95"/>
      <c r="F3" s="95"/>
      <c r="G3" s="95"/>
      <c r="H3" s="95"/>
      <c r="I3" s="180"/>
      <c r="J3" s="96"/>
    </row>
    <row r="4" spans="2:10" ht="15">
      <c r="B4" s="12"/>
      <c r="C4" s="218" t="s">
        <v>31</v>
      </c>
      <c r="D4" s="98"/>
      <c r="E4" s="99"/>
      <c r="F4" s="99" t="s">
        <v>85</v>
      </c>
      <c r="G4" s="99"/>
      <c r="H4" s="99"/>
      <c r="I4" s="153"/>
      <c r="J4" s="181"/>
    </row>
    <row r="5" spans="2:10" ht="15.75">
      <c r="B5" s="12"/>
      <c r="C5" s="219" t="s">
        <v>32</v>
      </c>
      <c r="D5" s="21">
        <v>2004</v>
      </c>
      <c r="E5" s="21">
        <v>2005</v>
      </c>
      <c r="F5" s="21">
        <v>2006</v>
      </c>
      <c r="G5" s="21">
        <v>2007</v>
      </c>
      <c r="H5" s="21">
        <v>2008</v>
      </c>
      <c r="I5" s="154"/>
      <c r="J5" s="181"/>
    </row>
    <row r="6" spans="2:10" ht="15.75">
      <c r="B6" s="12"/>
      <c r="C6" s="220" t="s">
        <v>33</v>
      </c>
      <c r="D6" s="22" t="s">
        <v>53</v>
      </c>
      <c r="E6" s="22" t="s">
        <v>53</v>
      </c>
      <c r="F6" s="22" t="s">
        <v>53</v>
      </c>
      <c r="G6" s="22" t="s">
        <v>200</v>
      </c>
      <c r="H6" s="21" t="s">
        <v>54</v>
      </c>
      <c r="I6" s="154"/>
      <c r="J6" s="181"/>
    </row>
    <row r="7" spans="2:10" ht="16.5" thickBot="1">
      <c r="B7" s="12"/>
      <c r="C7" s="156"/>
      <c r="D7" s="106"/>
      <c r="E7" s="106"/>
      <c r="F7" s="106"/>
      <c r="G7" s="106"/>
      <c r="H7" s="157"/>
      <c r="I7" s="33"/>
      <c r="J7" s="181"/>
    </row>
    <row r="8" spans="2:10" ht="17.25" thickBot="1" thickTop="1">
      <c r="B8" s="12"/>
      <c r="C8" s="231" t="s">
        <v>91</v>
      </c>
      <c r="D8" s="107">
        <v>-423903</v>
      </c>
      <c r="E8" s="107">
        <v>-468807</v>
      </c>
      <c r="F8" s="107">
        <v>-130793</v>
      </c>
      <c r="G8" s="107">
        <v>27614</v>
      </c>
      <c r="H8" s="239">
        <v>-6973.5</v>
      </c>
      <c r="I8" s="182"/>
      <c r="J8" s="109"/>
    </row>
    <row r="9" spans="2:10" ht="16.5" thickTop="1">
      <c r="B9" s="12"/>
      <c r="C9" s="223" t="s">
        <v>57</v>
      </c>
      <c r="D9" s="111"/>
      <c r="E9" s="112"/>
      <c r="F9" s="112"/>
      <c r="G9" s="112"/>
      <c r="H9" s="112"/>
      <c r="I9" s="161"/>
      <c r="J9" s="115"/>
    </row>
    <row r="10" spans="2:10" ht="15.75">
      <c r="B10" s="12"/>
      <c r="C10" s="110"/>
      <c r="D10" s="116"/>
      <c r="E10" s="117"/>
      <c r="F10" s="117"/>
      <c r="G10" s="117"/>
      <c r="H10" s="117"/>
      <c r="I10" s="162"/>
      <c r="J10" s="115"/>
    </row>
    <row r="11" spans="2:10" ht="15">
      <c r="B11" s="163"/>
      <c r="C11" s="226" t="s">
        <v>58</v>
      </c>
      <c r="D11" s="121">
        <f>SUM(D12:D14)</f>
        <v>716</v>
      </c>
      <c r="E11" s="121">
        <f>SUM(E12:E14)</f>
        <v>1126</v>
      </c>
      <c r="F11" s="121">
        <f>SUM(F12:F14)</f>
        <v>977</v>
      </c>
      <c r="G11" s="121">
        <f>SUM(G12:G14)</f>
        <v>887</v>
      </c>
      <c r="H11" s="121">
        <v>530.1</v>
      </c>
      <c r="I11" s="165"/>
      <c r="J11" s="115"/>
    </row>
    <row r="12" spans="2:10" ht="15">
      <c r="B12" s="12"/>
      <c r="C12" s="120" t="s">
        <v>79</v>
      </c>
      <c r="D12" s="183">
        <v>740</v>
      </c>
      <c r="E12" s="183">
        <v>1133</v>
      </c>
      <c r="F12" s="183">
        <v>1148</v>
      </c>
      <c r="G12" s="183">
        <v>889</v>
      </c>
      <c r="H12" s="121">
        <v>530.1</v>
      </c>
      <c r="I12" s="122"/>
      <c r="J12" s="115"/>
    </row>
    <row r="13" spans="2:10" ht="15">
      <c r="B13" s="12"/>
      <c r="C13" s="120" t="s">
        <v>80</v>
      </c>
      <c r="D13" s="123">
        <v>-24</v>
      </c>
      <c r="E13" s="123">
        <v>-7</v>
      </c>
      <c r="F13" s="123">
        <v>-171</v>
      </c>
      <c r="G13" s="123">
        <v>-2</v>
      </c>
      <c r="H13" s="121"/>
      <c r="I13" s="122"/>
      <c r="J13" s="115"/>
    </row>
    <row r="14" spans="2:10" ht="15">
      <c r="B14" s="12"/>
      <c r="C14" s="120" t="s">
        <v>81</v>
      </c>
      <c r="D14" s="123" t="s">
        <v>5</v>
      </c>
      <c r="E14" s="123" t="s">
        <v>5</v>
      </c>
      <c r="F14" s="123" t="s">
        <v>5</v>
      </c>
      <c r="G14" s="123" t="s">
        <v>5</v>
      </c>
      <c r="H14" s="121">
        <v>0</v>
      </c>
      <c r="I14" s="122"/>
      <c r="J14" s="115"/>
    </row>
    <row r="15" spans="2:10" ht="15">
      <c r="B15" s="12"/>
      <c r="C15" s="126" t="s">
        <v>64</v>
      </c>
      <c r="D15" s="129"/>
      <c r="E15" s="129"/>
      <c r="F15" s="129"/>
      <c r="G15" s="129"/>
      <c r="H15" s="129"/>
      <c r="I15" s="167"/>
      <c r="J15" s="115"/>
    </row>
    <row r="16" spans="2:10" ht="15">
      <c r="B16" s="12"/>
      <c r="C16" s="126" t="s">
        <v>65</v>
      </c>
      <c r="D16" s="129"/>
      <c r="E16" s="129"/>
      <c r="F16" s="129"/>
      <c r="G16" s="129"/>
      <c r="H16" s="129"/>
      <c r="I16" s="167"/>
      <c r="J16" s="115"/>
    </row>
    <row r="17" spans="2:10" ht="15">
      <c r="B17" s="12"/>
      <c r="C17" s="168"/>
      <c r="D17" s="136"/>
      <c r="E17" s="137"/>
      <c r="F17" s="137"/>
      <c r="G17" s="137"/>
      <c r="H17" s="138"/>
      <c r="I17" s="122"/>
      <c r="J17" s="115"/>
    </row>
    <row r="18" spans="2:10" ht="15">
      <c r="B18" s="12"/>
      <c r="C18" s="120" t="s">
        <v>82</v>
      </c>
      <c r="D18" s="169"/>
      <c r="E18" s="169"/>
      <c r="F18" s="169"/>
      <c r="G18" s="169"/>
      <c r="H18" s="121">
        <v>0</v>
      </c>
      <c r="I18" s="122"/>
      <c r="J18" s="115"/>
    </row>
    <row r="19" spans="2:10" ht="15">
      <c r="B19" s="163"/>
      <c r="C19" s="126" t="s">
        <v>64</v>
      </c>
      <c r="D19" s="129"/>
      <c r="E19" s="129"/>
      <c r="F19" s="129"/>
      <c r="G19" s="129"/>
      <c r="H19" s="129"/>
      <c r="I19" s="167"/>
      <c r="J19" s="115"/>
    </row>
    <row r="20" spans="2:10" ht="15">
      <c r="B20" s="163"/>
      <c r="C20" s="126" t="s">
        <v>65</v>
      </c>
      <c r="D20" s="170"/>
      <c r="E20" s="170"/>
      <c r="F20" s="170"/>
      <c r="G20" s="170"/>
      <c r="H20" s="170"/>
      <c r="I20" s="184"/>
      <c r="J20" s="115"/>
    </row>
    <row r="21" spans="2:10" ht="15">
      <c r="B21" s="163"/>
      <c r="C21" s="168"/>
      <c r="D21" s="136"/>
      <c r="E21" s="137"/>
      <c r="F21" s="137"/>
      <c r="G21" s="137"/>
      <c r="H21" s="138"/>
      <c r="I21" s="122"/>
      <c r="J21" s="115"/>
    </row>
    <row r="22" spans="2:10" ht="15">
      <c r="B22" s="163"/>
      <c r="C22" s="228" t="s">
        <v>67</v>
      </c>
      <c r="D22" s="123">
        <v>0</v>
      </c>
      <c r="E22" s="123">
        <v>0</v>
      </c>
      <c r="F22" s="123">
        <v>0</v>
      </c>
      <c r="G22" s="123">
        <v>0</v>
      </c>
      <c r="H22" s="121">
        <v>0</v>
      </c>
      <c r="I22" s="122"/>
      <c r="J22" s="115"/>
    </row>
    <row r="23" spans="2:10" ht="15">
      <c r="B23" s="163"/>
      <c r="C23" s="168"/>
      <c r="D23" s="136"/>
      <c r="E23" s="137"/>
      <c r="F23" s="137"/>
      <c r="G23" s="137"/>
      <c r="H23" s="138"/>
      <c r="I23" s="122"/>
      <c r="J23" s="115"/>
    </row>
    <row r="24" spans="2:10" ht="15">
      <c r="B24" s="163"/>
      <c r="C24" s="228" t="s">
        <v>68</v>
      </c>
      <c r="D24" s="123">
        <f>+D25+D26</f>
        <v>16801</v>
      </c>
      <c r="E24" s="123">
        <f>+E25+E26</f>
        <v>16731</v>
      </c>
      <c r="F24" s="123">
        <f>+F25+F26</f>
        <v>43347</v>
      </c>
      <c r="G24" s="123">
        <f>+G25+G26</f>
        <v>14228</v>
      </c>
      <c r="H24" s="121">
        <v>29000</v>
      </c>
      <c r="I24" s="122"/>
      <c r="J24" s="115"/>
    </row>
    <row r="25" spans="2:10" ht="15">
      <c r="B25" s="163"/>
      <c r="C25" s="126" t="s">
        <v>64</v>
      </c>
      <c r="D25" s="127">
        <v>1</v>
      </c>
      <c r="E25" s="127">
        <v>-4</v>
      </c>
      <c r="F25" s="127">
        <v>-2</v>
      </c>
      <c r="G25" s="127">
        <v>7</v>
      </c>
      <c r="H25" s="127"/>
      <c r="I25" s="133" t="s">
        <v>87</v>
      </c>
      <c r="J25" s="115"/>
    </row>
    <row r="26" spans="2:10" ht="15">
      <c r="B26" s="163"/>
      <c r="C26" s="126" t="s">
        <v>65</v>
      </c>
      <c r="D26" s="142">
        <v>16800</v>
      </c>
      <c r="E26" s="142">
        <v>16735</v>
      </c>
      <c r="F26" s="142">
        <v>43349</v>
      </c>
      <c r="G26" s="127">
        <v>14221</v>
      </c>
      <c r="H26" s="127">
        <v>29000</v>
      </c>
      <c r="I26" s="133" t="s">
        <v>93</v>
      </c>
      <c r="J26" s="115"/>
    </row>
    <row r="27" spans="2:10" ht="15">
      <c r="B27" s="12"/>
      <c r="C27" s="228" t="s">
        <v>69</v>
      </c>
      <c r="D27" s="123">
        <v>-4254</v>
      </c>
      <c r="E27" s="123">
        <v>-10288</v>
      </c>
      <c r="F27" s="123">
        <v>-5384</v>
      </c>
      <c r="G27" s="123">
        <v>3652</v>
      </c>
      <c r="H27" s="121">
        <v>918.6</v>
      </c>
      <c r="I27" s="122"/>
      <c r="J27" s="115"/>
    </row>
    <row r="28" spans="2:10" ht="15">
      <c r="B28" s="12"/>
      <c r="C28" s="126" t="s">
        <v>64</v>
      </c>
      <c r="D28" s="129"/>
      <c r="E28" s="129"/>
      <c r="F28" s="129"/>
      <c r="G28" s="129"/>
      <c r="H28" s="127">
        <v>918.6</v>
      </c>
      <c r="I28" s="128" t="s">
        <v>94</v>
      </c>
      <c r="J28" s="115"/>
    </row>
    <row r="29" spans="2:10" ht="15">
      <c r="B29" s="12"/>
      <c r="C29" s="126" t="s">
        <v>65</v>
      </c>
      <c r="D29" s="129"/>
      <c r="E29" s="129"/>
      <c r="F29" s="129"/>
      <c r="G29" s="129"/>
      <c r="H29" s="129"/>
      <c r="I29" s="167"/>
      <c r="J29" s="115"/>
    </row>
    <row r="30" spans="2:10" ht="15">
      <c r="B30" s="163"/>
      <c r="C30" s="120"/>
      <c r="D30" s="130"/>
      <c r="E30" s="131"/>
      <c r="F30" s="131"/>
      <c r="G30" s="131"/>
      <c r="H30" s="138"/>
      <c r="I30" s="122"/>
      <c r="J30" s="115"/>
    </row>
    <row r="31" spans="2:10" ht="15">
      <c r="B31" s="12"/>
      <c r="C31" s="228" t="s">
        <v>83</v>
      </c>
      <c r="D31" s="169" t="s">
        <v>5</v>
      </c>
      <c r="E31" s="169" t="s">
        <v>5</v>
      </c>
      <c r="F31" s="169" t="s">
        <v>5</v>
      </c>
      <c r="G31" s="169" t="s">
        <v>5</v>
      </c>
      <c r="H31" s="121">
        <v>0</v>
      </c>
      <c r="I31" s="122"/>
      <c r="J31" s="115"/>
    </row>
    <row r="32" spans="2:10" ht="15">
      <c r="B32" s="163"/>
      <c r="C32" s="126" t="s">
        <v>64</v>
      </c>
      <c r="D32" s="129"/>
      <c r="E32" s="129"/>
      <c r="F32" s="129"/>
      <c r="G32" s="129"/>
      <c r="H32" s="129"/>
      <c r="I32" s="167"/>
      <c r="J32" s="115"/>
    </row>
    <row r="33" spans="2:10" ht="15">
      <c r="B33" s="163"/>
      <c r="C33" s="126" t="s">
        <v>65</v>
      </c>
      <c r="D33" s="129"/>
      <c r="E33" s="129"/>
      <c r="F33" s="129"/>
      <c r="G33" s="129"/>
      <c r="H33" s="129"/>
      <c r="I33" s="167"/>
      <c r="J33" s="115"/>
    </row>
    <row r="34" spans="2:10" ht="15">
      <c r="B34" s="177"/>
      <c r="C34" s="120"/>
      <c r="D34" s="130"/>
      <c r="E34" s="131"/>
      <c r="F34" s="131"/>
      <c r="G34" s="131"/>
      <c r="H34" s="138"/>
      <c r="I34" s="122"/>
      <c r="J34" s="115"/>
    </row>
    <row r="35" spans="2:10" ht="15">
      <c r="B35" s="12"/>
      <c r="C35" s="228" t="s">
        <v>74</v>
      </c>
      <c r="D35" s="123">
        <f>+D36</f>
        <v>348968</v>
      </c>
      <c r="E35" s="123">
        <f>+E36</f>
        <v>423903</v>
      </c>
      <c r="F35" s="123">
        <f>+F36</f>
        <v>468806</v>
      </c>
      <c r="G35" s="123">
        <f>+G36</f>
        <v>130793</v>
      </c>
      <c r="H35" s="121">
        <v>0</v>
      </c>
      <c r="I35" s="122"/>
      <c r="J35" s="115"/>
    </row>
    <row r="36" spans="2:10" ht="15">
      <c r="B36" s="12"/>
      <c r="C36" s="126" t="s">
        <v>64</v>
      </c>
      <c r="D36" s="127">
        <v>348968</v>
      </c>
      <c r="E36" s="127">
        <v>423903</v>
      </c>
      <c r="F36" s="127">
        <v>468806</v>
      </c>
      <c r="G36" s="127">
        <v>130793</v>
      </c>
      <c r="H36" s="127"/>
      <c r="I36" s="167"/>
      <c r="J36" s="115"/>
    </row>
    <row r="37" spans="2:10" ht="15">
      <c r="B37" s="12"/>
      <c r="C37" s="126" t="s">
        <v>65</v>
      </c>
      <c r="D37" s="129"/>
      <c r="E37" s="129"/>
      <c r="F37" s="129"/>
      <c r="G37" s="129"/>
      <c r="H37" s="129"/>
      <c r="I37" s="167"/>
      <c r="J37" s="115"/>
    </row>
    <row r="38" spans="2:10" ht="15">
      <c r="B38" s="12"/>
      <c r="C38" s="126" t="s">
        <v>66</v>
      </c>
      <c r="D38" s="129"/>
      <c r="E38" s="129"/>
      <c r="F38" s="129"/>
      <c r="G38" s="129"/>
      <c r="H38" s="129"/>
      <c r="I38" s="167"/>
      <c r="J38" s="115"/>
    </row>
    <row r="39" spans="2:10" ht="15.75" thickBot="1">
      <c r="B39" s="163"/>
      <c r="C39" s="120"/>
      <c r="D39" s="130"/>
      <c r="E39" s="131"/>
      <c r="F39" s="131"/>
      <c r="G39" s="131"/>
      <c r="H39" s="171"/>
      <c r="I39" s="122"/>
      <c r="J39" s="115"/>
    </row>
    <row r="40" spans="2:10" ht="17.25" thickBot="1" thickTop="1">
      <c r="B40" s="175"/>
      <c r="C40" s="229" t="s">
        <v>92</v>
      </c>
      <c r="D40" s="107">
        <f>+D8+D11+D22+D24+D27+D35</f>
        <v>-61672</v>
      </c>
      <c r="E40" s="107">
        <f>+E8+E11+E22+E24+E27+E35</f>
        <v>-37335</v>
      </c>
      <c r="F40" s="107">
        <f>+F8+F11+F22+F24+F27+F35</f>
        <v>376953</v>
      </c>
      <c r="G40" s="107">
        <f>+G8+G11+G22+G24+G27+G35</f>
        <v>177174</v>
      </c>
      <c r="H40" s="107">
        <v>23475.2</v>
      </c>
      <c r="I40" s="185"/>
      <c r="J40" s="109"/>
    </row>
    <row r="41" spans="2:10" ht="16.5" thickTop="1">
      <c r="B41" s="12"/>
      <c r="C41" s="230" t="s">
        <v>76</v>
      </c>
      <c r="D41" s="186"/>
      <c r="E41" s="1"/>
      <c r="F41" s="1"/>
      <c r="G41" s="88"/>
      <c r="H41" s="88"/>
      <c r="I41" s="1"/>
      <c r="J41" s="115"/>
    </row>
    <row r="42" spans="2:10" ht="15.75">
      <c r="B42" s="12"/>
      <c r="C42" s="173"/>
      <c r="D42" s="187"/>
      <c r="E42" s="1"/>
      <c r="F42" s="1"/>
      <c r="G42" s="1"/>
      <c r="H42" s="1"/>
      <c r="I42" s="1"/>
      <c r="J42" s="115"/>
    </row>
    <row r="43" spans="2:10" ht="15.75">
      <c r="B43" s="12"/>
      <c r="C43" s="80" t="s">
        <v>201</v>
      </c>
      <c r="D43" s="5"/>
      <c r="E43" s="1"/>
      <c r="F43" s="1"/>
      <c r="G43" s="1"/>
      <c r="H43" s="1"/>
      <c r="I43" s="1"/>
      <c r="J43" s="115"/>
    </row>
    <row r="44" spans="2:10" ht="15.75">
      <c r="B44" s="12"/>
      <c r="C44" s="145" t="s">
        <v>77</v>
      </c>
      <c r="D44" s="5"/>
      <c r="E44" s="1"/>
      <c r="F44" s="1"/>
      <c r="G44" s="1"/>
      <c r="H44" s="1"/>
      <c r="I44" s="1"/>
      <c r="J44" s="115"/>
    </row>
    <row r="45" spans="2:10" ht="15.75" thickBot="1">
      <c r="B45" s="175"/>
      <c r="C45" s="147"/>
      <c r="D45" s="148"/>
      <c r="E45" s="148"/>
      <c r="F45" s="148"/>
      <c r="G45" s="148"/>
      <c r="H45" s="148"/>
      <c r="I45" s="148"/>
      <c r="J45" s="149"/>
    </row>
    <row r="46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34"/>
      <c r="C1" s="234"/>
      <c r="D1" s="235"/>
      <c r="E1" s="172"/>
      <c r="F1" s="172"/>
      <c r="G1" s="172"/>
      <c r="H1" s="172"/>
      <c r="I1" s="172"/>
      <c r="J1" s="2"/>
    </row>
    <row r="2" spans="2:10" ht="15">
      <c r="B2" s="134"/>
      <c r="C2" s="234"/>
      <c r="D2" s="235"/>
      <c r="E2" s="172"/>
      <c r="F2" s="172"/>
      <c r="G2" s="172"/>
      <c r="H2" s="172"/>
      <c r="I2" s="172"/>
      <c r="J2" s="2"/>
    </row>
    <row r="3" spans="2:10" ht="18">
      <c r="B3" s="151" t="s">
        <v>18</v>
      </c>
      <c r="C3" s="236" t="s">
        <v>194</v>
      </c>
      <c r="D3" s="3"/>
      <c r="E3" s="2"/>
      <c r="F3" s="2"/>
      <c r="G3" s="2"/>
      <c r="H3" s="2"/>
      <c r="I3" s="2"/>
      <c r="J3" s="2"/>
    </row>
    <row r="4" spans="2:10" ht="15.75" thickBot="1">
      <c r="B4" s="151"/>
      <c r="C4" s="150"/>
      <c r="D4" s="2"/>
      <c r="E4" s="2"/>
      <c r="F4" s="2"/>
      <c r="G4" s="2"/>
      <c r="H4" s="2"/>
      <c r="I4" s="2"/>
      <c r="J4" s="2"/>
    </row>
    <row r="5" spans="2:10" ht="15.75" thickTop="1">
      <c r="B5" s="152"/>
      <c r="C5" s="93"/>
      <c r="D5" s="94"/>
      <c r="E5" s="94"/>
      <c r="F5" s="94"/>
      <c r="G5" s="95"/>
      <c r="H5" s="95"/>
      <c r="I5" s="96"/>
      <c r="J5" s="2"/>
    </row>
    <row r="6" spans="2:10" ht="15">
      <c r="B6" s="12"/>
      <c r="C6" s="218" t="s">
        <v>31</v>
      </c>
      <c r="D6" s="98"/>
      <c r="E6" s="352" t="s">
        <v>85</v>
      </c>
      <c r="F6" s="352"/>
      <c r="G6" s="100"/>
      <c r="H6" s="100"/>
      <c r="I6" s="115"/>
      <c r="J6" s="2"/>
    </row>
    <row r="7" spans="2:10" ht="15.75">
      <c r="B7" s="12"/>
      <c r="C7" s="219" t="s">
        <v>32</v>
      </c>
      <c r="D7" s="21">
        <v>2004</v>
      </c>
      <c r="E7" s="21">
        <v>2005</v>
      </c>
      <c r="F7" s="21">
        <v>2006</v>
      </c>
      <c r="G7" s="21">
        <v>2007</v>
      </c>
      <c r="H7" s="102"/>
      <c r="I7" s="115"/>
      <c r="J7" s="2"/>
    </row>
    <row r="8" spans="2:10" ht="15.75">
      <c r="B8" s="12"/>
      <c r="C8" s="220" t="s">
        <v>33</v>
      </c>
      <c r="D8" s="22" t="s">
        <v>53</v>
      </c>
      <c r="E8" s="22" t="s">
        <v>53</v>
      </c>
      <c r="F8" s="22" t="s">
        <v>53</v>
      </c>
      <c r="G8" s="22" t="s">
        <v>200</v>
      </c>
      <c r="H8" s="154"/>
      <c r="I8" s="115"/>
      <c r="J8" s="2"/>
    </row>
    <row r="9" spans="2:10" ht="16.5" thickBot="1">
      <c r="B9" s="12"/>
      <c r="C9" s="105"/>
      <c r="D9" s="20"/>
      <c r="E9" s="20"/>
      <c r="F9" s="20"/>
      <c r="G9" s="237"/>
      <c r="H9" s="238"/>
      <c r="I9" s="115"/>
      <c r="J9" s="2"/>
    </row>
    <row r="10" spans="2:10" ht="17.25" thickBot="1" thickTop="1">
      <c r="B10" s="12"/>
      <c r="C10" s="229" t="s">
        <v>122</v>
      </c>
      <c r="D10" s="239">
        <v>1323658</v>
      </c>
      <c r="E10" s="239">
        <v>1718675.6153846155</v>
      </c>
      <c r="F10" s="239">
        <v>2205193</v>
      </c>
      <c r="G10" s="239">
        <v>1260757.1</v>
      </c>
      <c r="H10" s="143"/>
      <c r="I10" s="115"/>
      <c r="J10" s="2"/>
    </row>
    <row r="11" spans="2:10" ht="15.75" thickTop="1">
      <c r="B11" s="12"/>
      <c r="C11" s="168"/>
      <c r="D11" s="116"/>
      <c r="E11" s="117"/>
      <c r="F11" s="117"/>
      <c r="G11" s="118"/>
      <c r="H11" s="119"/>
      <c r="I11" s="115"/>
      <c r="J11" s="2"/>
    </row>
    <row r="12" spans="2:10" ht="17.25">
      <c r="B12" s="240"/>
      <c r="C12" s="272" t="s">
        <v>123</v>
      </c>
      <c r="D12" s="241">
        <f>D13+D14+D15+D18+D21</f>
        <v>393455</v>
      </c>
      <c r="E12" s="241">
        <f>E13+E14+E15+E18+E21</f>
        <v>-444706</v>
      </c>
      <c r="F12" s="241">
        <f>F13+F14+F15+F18+F21</f>
        <v>-124639</v>
      </c>
      <c r="G12" s="242">
        <f>G13+G14+G15+G18+G21</f>
        <v>-26358</v>
      </c>
      <c r="H12" s="243"/>
      <c r="I12" s="244"/>
      <c r="J12" s="245"/>
    </row>
    <row r="13" spans="2:10" ht="15">
      <c r="B13" s="246"/>
      <c r="C13" s="273" t="s">
        <v>124</v>
      </c>
      <c r="D13" s="248">
        <v>225062</v>
      </c>
      <c r="E13" s="248">
        <v>-18635</v>
      </c>
      <c r="F13" s="248">
        <v>122459</v>
      </c>
      <c r="G13" s="339">
        <v>147827</v>
      </c>
      <c r="H13" s="243"/>
      <c r="I13" s="244"/>
      <c r="J13" s="245"/>
    </row>
    <row r="14" spans="2:10" ht="15">
      <c r="B14" s="246"/>
      <c r="C14" s="273" t="s">
        <v>125</v>
      </c>
      <c r="D14" s="248">
        <v>-14569</v>
      </c>
      <c r="E14" s="248">
        <v>-18797</v>
      </c>
      <c r="F14" s="248">
        <v>-21393</v>
      </c>
      <c r="G14" s="339">
        <v>-13165</v>
      </c>
      <c r="H14" s="243"/>
      <c r="I14" s="244"/>
      <c r="J14" s="245"/>
    </row>
    <row r="15" spans="2:10" ht="15">
      <c r="B15" s="246"/>
      <c r="C15" s="273" t="s">
        <v>126</v>
      </c>
      <c r="D15" s="248">
        <v>87070</v>
      </c>
      <c r="E15" s="248">
        <v>62182</v>
      </c>
      <c r="F15" s="248">
        <v>-9618</v>
      </c>
      <c r="G15" s="339">
        <v>-98088</v>
      </c>
      <c r="H15" s="243"/>
      <c r="I15" s="244"/>
      <c r="J15" s="245"/>
    </row>
    <row r="16" spans="2:10" ht="15">
      <c r="B16" s="246"/>
      <c r="C16" s="274" t="s">
        <v>127</v>
      </c>
      <c r="D16" s="248">
        <v>111700</v>
      </c>
      <c r="E16" s="248">
        <v>168100</v>
      </c>
      <c r="F16" s="248">
        <v>67100</v>
      </c>
      <c r="G16" s="339">
        <v>114600</v>
      </c>
      <c r="H16" s="243"/>
      <c r="I16" s="244"/>
      <c r="J16" s="245"/>
    </row>
    <row r="17" spans="2:10" ht="15">
      <c r="B17" s="246"/>
      <c r="C17" s="273" t="s">
        <v>128</v>
      </c>
      <c r="D17" s="248">
        <v>-24630</v>
      </c>
      <c r="E17" s="248">
        <v>-105918</v>
      </c>
      <c r="F17" s="248">
        <v>-76718</v>
      </c>
      <c r="G17" s="339">
        <v>-212688</v>
      </c>
      <c r="H17" s="243"/>
      <c r="I17" s="244"/>
      <c r="J17" s="245"/>
    </row>
    <row r="18" spans="2:10" ht="15">
      <c r="B18" s="246"/>
      <c r="C18" s="274" t="s">
        <v>129</v>
      </c>
      <c r="D18" s="248">
        <v>-109060</v>
      </c>
      <c r="E18" s="248">
        <v>-515894</v>
      </c>
      <c r="F18" s="248">
        <v>-286067</v>
      </c>
      <c r="G18" s="339">
        <v>-81142</v>
      </c>
      <c r="H18" s="243"/>
      <c r="I18" s="244"/>
      <c r="J18" s="245"/>
    </row>
    <row r="19" spans="2:10" ht="15">
      <c r="B19" s="246"/>
      <c r="C19" s="274" t="s">
        <v>130</v>
      </c>
      <c r="D19" s="248">
        <v>28029.75079121348</v>
      </c>
      <c r="E19" s="248">
        <v>39100</v>
      </c>
      <c r="F19" s="248">
        <v>47331</v>
      </c>
      <c r="G19" s="339">
        <v>39728</v>
      </c>
      <c r="H19" s="243"/>
      <c r="I19" s="244"/>
      <c r="J19" s="245"/>
    </row>
    <row r="20" spans="2:10" ht="15">
      <c r="B20" s="246"/>
      <c r="C20" s="273" t="s">
        <v>131</v>
      </c>
      <c r="D20" s="248">
        <v>-137089.7507912135</v>
      </c>
      <c r="E20" s="248">
        <v>-554994</v>
      </c>
      <c r="F20" s="248">
        <v>-333398</v>
      </c>
      <c r="G20" s="339">
        <v>-120870</v>
      </c>
      <c r="H20" s="243"/>
      <c r="I20" s="244"/>
      <c r="J20" s="245"/>
    </row>
    <row r="21" spans="2:10" ht="15">
      <c r="B21" s="246"/>
      <c r="C21" s="273" t="s">
        <v>132</v>
      </c>
      <c r="D21" s="248">
        <v>204952</v>
      </c>
      <c r="E21" s="248">
        <v>46438</v>
      </c>
      <c r="F21" s="248">
        <v>69980</v>
      </c>
      <c r="G21" s="339">
        <v>18210</v>
      </c>
      <c r="H21" s="243"/>
      <c r="I21" s="244"/>
      <c r="J21" s="245"/>
    </row>
    <row r="22" spans="2:10" ht="15">
      <c r="B22" s="246"/>
      <c r="C22" s="247"/>
      <c r="D22" s="250"/>
      <c r="E22" s="251"/>
      <c r="F22" s="251"/>
      <c r="G22" s="252"/>
      <c r="H22" s="243"/>
      <c r="I22" s="244"/>
      <c r="J22" s="245"/>
    </row>
    <row r="23" spans="2:10" ht="15.75">
      <c r="B23" s="246"/>
      <c r="C23" s="272" t="s">
        <v>133</v>
      </c>
      <c r="D23" s="242">
        <f>SUM(D24:D33)</f>
        <v>-436675.99999999936</v>
      </c>
      <c r="E23" s="242">
        <f>SUM(E24:E33)</f>
        <v>-48213.000000000175</v>
      </c>
      <c r="F23" s="242">
        <f>SUM(F24:F33)</f>
        <v>-37006.00000000019</v>
      </c>
      <c r="G23" s="242">
        <f>SUM(G24:G33)</f>
        <v>-89055.00000000029</v>
      </c>
      <c r="H23" s="243"/>
      <c r="I23" s="244"/>
      <c r="J23" s="245"/>
    </row>
    <row r="24" spans="2:10" ht="15">
      <c r="B24" s="246"/>
      <c r="C24" s="275" t="s">
        <v>134</v>
      </c>
      <c r="D24" s="248">
        <v>39289</v>
      </c>
      <c r="E24" s="248">
        <v>29801</v>
      </c>
      <c r="F24" s="248">
        <v>32899</v>
      </c>
      <c r="G24" s="339">
        <v>34159</v>
      </c>
      <c r="H24" s="243"/>
      <c r="I24" s="244"/>
      <c r="J24" s="245"/>
    </row>
    <row r="25" spans="2:10" ht="15">
      <c r="B25" s="246"/>
      <c r="C25" s="275" t="s">
        <v>135</v>
      </c>
      <c r="D25" s="248">
        <v>-236121</v>
      </c>
      <c r="E25" s="248">
        <v>-108027</v>
      </c>
      <c r="F25" s="248">
        <v>-81220</v>
      </c>
      <c r="G25" s="339">
        <v>-60514</v>
      </c>
      <c r="H25" s="243"/>
      <c r="I25" s="244"/>
      <c r="J25" s="245"/>
    </row>
    <row r="26" spans="2:10" ht="15">
      <c r="B26" s="246"/>
      <c r="C26" s="253"/>
      <c r="D26" s="254"/>
      <c r="E26" s="255"/>
      <c r="F26" s="251"/>
      <c r="G26" s="252"/>
      <c r="H26" s="243"/>
      <c r="I26" s="244"/>
      <c r="J26" s="245"/>
    </row>
    <row r="27" spans="2:10" ht="15">
      <c r="B27" s="246"/>
      <c r="C27" s="276" t="s">
        <v>136</v>
      </c>
      <c r="D27" s="248">
        <v>79381.43085753541</v>
      </c>
      <c r="E27" s="248">
        <v>-63807.04756025443</v>
      </c>
      <c r="F27" s="248">
        <v>100505.23826055496</v>
      </c>
      <c r="G27" s="339">
        <v>-4791.266848996656</v>
      </c>
      <c r="H27" s="256"/>
      <c r="I27" s="244"/>
      <c r="J27" s="245"/>
    </row>
    <row r="28" spans="2:10" ht="16.5">
      <c r="B28" s="246"/>
      <c r="C28" s="275" t="s">
        <v>137</v>
      </c>
      <c r="D28" s="248">
        <v>-118202.45742518641</v>
      </c>
      <c r="E28" s="248">
        <v>-30261.70902592233</v>
      </c>
      <c r="F28" s="248">
        <v>-65677.04023089127</v>
      </c>
      <c r="G28" s="339">
        <v>-43874.85482545934</v>
      </c>
      <c r="H28" s="243"/>
      <c r="I28" s="244"/>
      <c r="J28" s="245"/>
    </row>
    <row r="29" spans="2:10" ht="15">
      <c r="B29" s="246"/>
      <c r="C29" s="277" t="s">
        <v>138</v>
      </c>
      <c r="D29" s="248">
        <v>-3100</v>
      </c>
      <c r="E29" s="248">
        <v>600</v>
      </c>
      <c r="F29" s="248">
        <v>-460</v>
      </c>
      <c r="G29" s="339">
        <v>-1217</v>
      </c>
      <c r="H29" s="243"/>
      <c r="I29" s="244"/>
      <c r="J29" s="245"/>
    </row>
    <row r="30" spans="2:10" ht="15">
      <c r="B30" s="246"/>
      <c r="C30" s="253"/>
      <c r="D30" s="254"/>
      <c r="E30" s="255"/>
      <c r="F30" s="255"/>
      <c r="G30" s="257"/>
      <c r="H30" s="243"/>
      <c r="I30" s="244"/>
      <c r="J30" s="245"/>
    </row>
    <row r="31" spans="2:10" ht="16.5">
      <c r="B31" s="246"/>
      <c r="C31" s="275" t="s">
        <v>139</v>
      </c>
      <c r="D31" s="248">
        <v>-197922.97343234834</v>
      </c>
      <c r="E31" s="248">
        <v>123481.75658617658</v>
      </c>
      <c r="F31" s="248">
        <v>-23053.19802966388</v>
      </c>
      <c r="G31" s="339">
        <v>-12816.878325544298</v>
      </c>
      <c r="H31" s="243"/>
      <c r="I31" s="244"/>
      <c r="J31" s="245"/>
    </row>
    <row r="32" spans="2:10" ht="16.5">
      <c r="B32" s="246"/>
      <c r="C32" s="275" t="s">
        <v>140</v>
      </c>
      <c r="D32" s="248">
        <v>0</v>
      </c>
      <c r="E32" s="248">
        <v>0</v>
      </c>
      <c r="F32" s="248">
        <v>0</v>
      </c>
      <c r="G32" s="339">
        <v>0</v>
      </c>
      <c r="H32" s="243"/>
      <c r="I32" s="244"/>
      <c r="J32" s="245"/>
    </row>
    <row r="33" spans="2:10" ht="16.5">
      <c r="B33" s="246"/>
      <c r="C33" s="275" t="s">
        <v>141</v>
      </c>
      <c r="D33" s="248">
        <v>0</v>
      </c>
      <c r="E33" s="248">
        <v>0</v>
      </c>
      <c r="F33" s="248">
        <v>0</v>
      </c>
      <c r="G33" s="339">
        <v>0</v>
      </c>
      <c r="H33" s="243"/>
      <c r="I33" s="244"/>
      <c r="J33" s="245"/>
    </row>
    <row r="34" spans="2:10" ht="15">
      <c r="B34" s="246"/>
      <c r="C34" s="253"/>
      <c r="D34" s="250"/>
      <c r="E34" s="251"/>
      <c r="F34" s="251"/>
      <c r="G34" s="252"/>
      <c r="H34" s="243"/>
      <c r="I34" s="244"/>
      <c r="J34" s="245"/>
    </row>
    <row r="35" spans="2:10" ht="15.75">
      <c r="B35" s="246"/>
      <c r="C35" s="278" t="s">
        <v>142</v>
      </c>
      <c r="D35" s="248">
        <f>+D36</f>
        <v>33922.9999999993</v>
      </c>
      <c r="E35" s="248">
        <f>+E36</f>
        <v>60546.38461538451</v>
      </c>
      <c r="F35" s="248">
        <f>+F36</f>
        <v>-33558</v>
      </c>
      <c r="G35" s="339">
        <f>+G36</f>
        <v>-8542.100000000093</v>
      </c>
      <c r="H35" s="243"/>
      <c r="I35" s="244"/>
      <c r="J35" s="245"/>
    </row>
    <row r="36" spans="2:10" ht="15">
      <c r="B36" s="246"/>
      <c r="C36" s="279" t="s">
        <v>143</v>
      </c>
      <c r="D36" s="248">
        <f>D39-(D10+D12+D24+D25+D27+D28+D29+D31)</f>
        <v>33922.9999999993</v>
      </c>
      <c r="E36" s="248">
        <f>E39-(E10+E12+E24+E25+E27+E28+E29+E31)</f>
        <v>60546.38461538451</v>
      </c>
      <c r="F36" s="248">
        <f>F39-(F10+F12+F24+F25+F27+F28+F29+F31)</f>
        <v>-33558</v>
      </c>
      <c r="G36" s="339">
        <f>G39-(G10+G12+G24+G25+G27+G28+G29+G31)</f>
        <v>-8542.100000000093</v>
      </c>
      <c r="H36" s="243"/>
      <c r="I36" s="244"/>
      <c r="J36" s="245"/>
    </row>
    <row r="37" spans="2:10" ht="15">
      <c r="B37" s="246"/>
      <c r="C37" s="275" t="s">
        <v>144</v>
      </c>
      <c r="D37" s="248">
        <v>0</v>
      </c>
      <c r="E37" s="248">
        <v>0</v>
      </c>
      <c r="F37" s="248">
        <v>0</v>
      </c>
      <c r="G37" s="339">
        <v>0</v>
      </c>
      <c r="H37" s="243"/>
      <c r="I37" s="244"/>
      <c r="J37" s="245"/>
    </row>
    <row r="38" spans="2:10" ht="15.75" thickBot="1">
      <c r="B38" s="246"/>
      <c r="C38" s="247"/>
      <c r="D38" s="258"/>
      <c r="E38" s="259"/>
      <c r="F38" s="259"/>
      <c r="G38" s="260"/>
      <c r="H38" s="261"/>
      <c r="I38" s="244"/>
      <c r="J38" s="245"/>
    </row>
    <row r="39" spans="2:10" ht="18.75" thickBot="1" thickTop="1">
      <c r="B39" s="246"/>
      <c r="C39" s="229" t="s">
        <v>145</v>
      </c>
      <c r="D39" s="239">
        <v>1314360</v>
      </c>
      <c r="E39" s="239">
        <v>1286303</v>
      </c>
      <c r="F39" s="239">
        <v>2009990</v>
      </c>
      <c r="G39" s="239">
        <v>1136802</v>
      </c>
      <c r="H39" s="262"/>
      <c r="I39" s="244"/>
      <c r="J39" s="245"/>
    </row>
    <row r="40" spans="2:10" ht="17.25" thickBot="1" thickTop="1">
      <c r="B40" s="246"/>
      <c r="C40" s="263"/>
      <c r="D40" s="264"/>
      <c r="E40" s="264"/>
      <c r="F40" s="264"/>
      <c r="G40" s="264"/>
      <c r="H40" s="264"/>
      <c r="I40" s="244"/>
      <c r="J40" s="245"/>
    </row>
    <row r="41" spans="2:10" ht="20.25" thickBot="1" thickTop="1">
      <c r="B41" s="12"/>
      <c r="C41" s="280" t="s">
        <v>146</v>
      </c>
      <c r="D41" s="265"/>
      <c r="E41" s="265"/>
      <c r="F41" s="265"/>
      <c r="G41" s="265"/>
      <c r="H41" s="266"/>
      <c r="I41" s="115"/>
      <c r="J41" s="2"/>
    </row>
    <row r="42" spans="2:10" ht="18.75" thickTop="1">
      <c r="B42" s="12"/>
      <c r="C42" s="267"/>
      <c r="D42" s="268"/>
      <c r="E42" s="269"/>
      <c r="F42" s="269"/>
      <c r="G42" s="269"/>
      <c r="H42" s="269"/>
      <c r="I42" s="115"/>
      <c r="J42" s="2"/>
    </row>
    <row r="43" spans="2:10" ht="15.75">
      <c r="B43" s="12"/>
      <c r="C43" s="80" t="s">
        <v>201</v>
      </c>
      <c r="E43" s="1"/>
      <c r="F43" s="1"/>
      <c r="G43" s="5" t="s">
        <v>149</v>
      </c>
      <c r="H43" s="1"/>
      <c r="I43" s="115"/>
      <c r="J43" s="2"/>
    </row>
    <row r="44" spans="2:10" ht="15.75">
      <c r="B44" s="12"/>
      <c r="C44" s="145" t="s">
        <v>147</v>
      </c>
      <c r="E44" s="1"/>
      <c r="F44" s="1"/>
      <c r="G44" s="5" t="s">
        <v>150</v>
      </c>
      <c r="H44" s="1"/>
      <c r="I44" s="115"/>
      <c r="J44" s="2"/>
    </row>
    <row r="45" spans="2:10" ht="15.75">
      <c r="B45" s="12"/>
      <c r="C45" s="145" t="s">
        <v>148</v>
      </c>
      <c r="E45" s="1"/>
      <c r="F45" s="1"/>
      <c r="G45" s="281" t="s">
        <v>151</v>
      </c>
      <c r="H45" s="1"/>
      <c r="I45" s="115"/>
      <c r="J45" s="2"/>
    </row>
    <row r="46" spans="2:10" ht="15.75" thickBot="1">
      <c r="B46" s="175"/>
      <c r="C46" s="270"/>
      <c r="D46" s="86"/>
      <c r="E46" s="148"/>
      <c r="F46" s="148"/>
      <c r="G46" s="148"/>
      <c r="H46" s="148"/>
      <c r="I46" s="149"/>
      <c r="J46" s="2"/>
    </row>
    <row r="47" spans="2:10" ht="16.5" thickTop="1">
      <c r="B47" s="271"/>
      <c r="C47" s="145"/>
      <c r="D47" s="5"/>
      <c r="E47" s="5"/>
      <c r="F47" s="5"/>
      <c r="G47" s="5"/>
      <c r="H47" s="5"/>
      <c r="I47" s="5"/>
      <c r="J47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77734375" style="0" bestFit="1" customWidth="1"/>
    <col min="8" max="8" width="82.6640625" style="0" customWidth="1"/>
  </cols>
  <sheetData>
    <row r="1" spans="2:12" ht="15">
      <c r="B1" s="2"/>
      <c r="C1" s="15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51" t="s">
        <v>18</v>
      </c>
      <c r="C2" s="236" t="s">
        <v>193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51"/>
      <c r="C3" s="236" t="s">
        <v>152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51"/>
      <c r="C4" s="144"/>
      <c r="D4" s="187"/>
      <c r="E4" s="2"/>
      <c r="F4" s="2"/>
      <c r="G4" s="2"/>
      <c r="H4" s="2"/>
      <c r="I4" s="2"/>
      <c r="J4" s="2"/>
      <c r="K4" s="5"/>
      <c r="L4" s="2"/>
    </row>
    <row r="5" spans="2:12" ht="16.5" thickTop="1">
      <c r="B5" s="152"/>
      <c r="C5" s="93"/>
      <c r="D5" s="94"/>
      <c r="E5" s="94"/>
      <c r="F5" s="94"/>
      <c r="G5" s="95"/>
      <c r="H5" s="95"/>
      <c r="I5" s="96"/>
      <c r="J5" s="2"/>
      <c r="K5" s="5"/>
      <c r="L5" s="2"/>
    </row>
    <row r="6" spans="2:12" ht="15">
      <c r="B6" s="12"/>
      <c r="C6" s="218" t="s">
        <v>31</v>
      </c>
      <c r="D6" s="98"/>
      <c r="E6" s="352" t="s">
        <v>85</v>
      </c>
      <c r="F6" s="352"/>
      <c r="G6" s="100"/>
      <c r="H6" s="100"/>
      <c r="I6" s="115"/>
      <c r="J6" s="2"/>
      <c r="K6" s="2"/>
      <c r="L6" s="2"/>
    </row>
    <row r="7" spans="2:12" ht="15.75">
      <c r="B7" s="12"/>
      <c r="C7" s="219" t="s">
        <v>32</v>
      </c>
      <c r="D7" s="21">
        <v>2004</v>
      </c>
      <c r="E7" s="21">
        <v>2005</v>
      </c>
      <c r="F7" s="21">
        <v>2006</v>
      </c>
      <c r="G7" s="21">
        <v>2007</v>
      </c>
      <c r="H7" s="102"/>
      <c r="I7" s="115"/>
      <c r="J7" s="2"/>
      <c r="K7" s="2"/>
      <c r="L7" s="2"/>
    </row>
    <row r="8" spans="2:12" ht="15.75">
      <c r="B8" s="12"/>
      <c r="C8" s="220" t="s">
        <v>33</v>
      </c>
      <c r="D8" s="22" t="s">
        <v>53</v>
      </c>
      <c r="E8" s="22" t="s">
        <v>53</v>
      </c>
      <c r="F8" s="22" t="s">
        <v>53</v>
      </c>
      <c r="G8" s="22" t="s">
        <v>200</v>
      </c>
      <c r="H8" s="154"/>
      <c r="I8" s="115"/>
      <c r="J8" s="2"/>
      <c r="K8" s="2"/>
      <c r="L8" s="2"/>
    </row>
    <row r="9" spans="2:12" ht="16.5" thickBot="1">
      <c r="B9" s="12"/>
      <c r="C9" s="105"/>
      <c r="D9" s="20"/>
      <c r="E9" s="20"/>
      <c r="F9" s="20"/>
      <c r="G9" s="282"/>
      <c r="H9" s="238"/>
      <c r="I9" s="115"/>
      <c r="J9" s="2"/>
      <c r="K9" s="2"/>
      <c r="L9" s="2"/>
    </row>
    <row r="10" spans="2:12" ht="17.25" thickBot="1" thickTop="1">
      <c r="B10" s="12"/>
      <c r="C10" s="340" t="s">
        <v>153</v>
      </c>
      <c r="D10" s="107">
        <v>1217037</v>
      </c>
      <c r="E10" s="107">
        <v>1586040</v>
      </c>
      <c r="F10" s="107">
        <v>2422540</v>
      </c>
      <c r="G10" s="239">
        <v>1437491.1</v>
      </c>
      <c r="H10" s="143"/>
      <c r="I10" s="115"/>
      <c r="J10" s="2"/>
      <c r="K10" s="2"/>
      <c r="L10" s="2"/>
    </row>
    <row r="11" spans="2:12" ht="15.75" thickTop="1">
      <c r="B11" s="12"/>
      <c r="C11" s="126"/>
      <c r="D11" s="116"/>
      <c r="E11" s="117"/>
      <c r="F11" s="117"/>
      <c r="G11" s="118"/>
      <c r="H11" s="119"/>
      <c r="I11" s="115"/>
      <c r="J11" s="2"/>
      <c r="K11" s="2"/>
      <c r="L11" s="2"/>
    </row>
    <row r="12" spans="2:12" ht="17.25">
      <c r="B12" s="240"/>
      <c r="C12" s="341" t="s">
        <v>123</v>
      </c>
      <c r="D12" s="241">
        <f>D13+D14+D15+D18+D21</f>
        <v>388390</v>
      </c>
      <c r="E12" s="241">
        <f>E13+E14+E15+E18+E21</f>
        <v>-421211</v>
      </c>
      <c r="F12" s="241">
        <f>F13+F14+F15+F18+F21</f>
        <v>-511914</v>
      </c>
      <c r="G12" s="242">
        <f>G13+G14+G15+G18+G21</f>
        <v>-275300</v>
      </c>
      <c r="H12" s="243"/>
      <c r="I12" s="244"/>
      <c r="J12" s="245"/>
      <c r="K12" s="245"/>
      <c r="L12" s="245"/>
    </row>
    <row r="13" spans="2:12" ht="15">
      <c r="B13" s="246"/>
      <c r="C13" s="274" t="s">
        <v>124</v>
      </c>
      <c r="D13" s="248">
        <v>194245</v>
      </c>
      <c r="E13" s="248">
        <v>-16577</v>
      </c>
      <c r="F13" s="248">
        <v>118730</v>
      </c>
      <c r="G13" s="339">
        <v>-10.99999999999568</v>
      </c>
      <c r="H13" s="243"/>
      <c r="I13" s="244"/>
      <c r="J13" s="245"/>
      <c r="K13" s="245"/>
      <c r="L13" s="245"/>
    </row>
    <row r="14" spans="2:12" ht="15">
      <c r="B14" s="246"/>
      <c r="C14" s="274" t="s">
        <v>125</v>
      </c>
      <c r="D14" s="248">
        <v>-14578</v>
      </c>
      <c r="E14" s="248">
        <v>-18186</v>
      </c>
      <c r="F14" s="248">
        <v>-21229</v>
      </c>
      <c r="G14" s="339">
        <v>-13162</v>
      </c>
      <c r="H14" s="243"/>
      <c r="I14" s="244"/>
      <c r="J14" s="245"/>
      <c r="K14" s="245"/>
      <c r="L14" s="245"/>
    </row>
    <row r="15" spans="2:12" ht="15">
      <c r="B15" s="246"/>
      <c r="C15" s="274" t="s">
        <v>126</v>
      </c>
      <c r="D15" s="248">
        <v>147272</v>
      </c>
      <c r="E15" s="248">
        <v>95302</v>
      </c>
      <c r="F15" s="248">
        <v>-347320</v>
      </c>
      <c r="G15" s="339">
        <v>-214575</v>
      </c>
      <c r="H15" s="243"/>
      <c r="I15" s="244"/>
      <c r="J15" s="245"/>
      <c r="K15" s="245"/>
      <c r="L15" s="245"/>
    </row>
    <row r="16" spans="2:12" ht="15">
      <c r="B16" s="246"/>
      <c r="C16" s="274" t="s">
        <v>127</v>
      </c>
      <c r="D16" s="248">
        <v>2799500</v>
      </c>
      <c r="E16" s="248">
        <v>3158500</v>
      </c>
      <c r="F16" s="248">
        <v>3654300</v>
      </c>
      <c r="G16" s="339">
        <v>2323800</v>
      </c>
      <c r="H16" s="243"/>
      <c r="I16" s="244"/>
      <c r="J16" s="245"/>
      <c r="K16" s="245"/>
      <c r="L16" s="245"/>
    </row>
    <row r="17" spans="2:12" ht="15">
      <c r="B17" s="246"/>
      <c r="C17" s="274" t="s">
        <v>128</v>
      </c>
      <c r="D17" s="248">
        <v>-2652228</v>
      </c>
      <c r="E17" s="248">
        <v>-3063198</v>
      </c>
      <c r="F17" s="248">
        <v>-4001620</v>
      </c>
      <c r="G17" s="339">
        <v>-2538375</v>
      </c>
      <c r="H17" s="243"/>
      <c r="I17" s="244"/>
      <c r="J17" s="245"/>
      <c r="K17" s="245"/>
      <c r="L17" s="245"/>
    </row>
    <row r="18" spans="2:12" ht="15">
      <c r="B18" s="246"/>
      <c r="C18" s="274" t="s">
        <v>129</v>
      </c>
      <c r="D18" s="248">
        <v>-108587</v>
      </c>
      <c r="E18" s="248">
        <v>-504862</v>
      </c>
      <c r="F18" s="248">
        <v>-275724</v>
      </c>
      <c r="G18" s="339">
        <v>-62146</v>
      </c>
      <c r="H18" s="243"/>
      <c r="I18" s="244"/>
      <c r="J18" s="245"/>
      <c r="K18" s="245"/>
      <c r="L18" s="245"/>
    </row>
    <row r="19" spans="2:12" ht="15">
      <c r="B19" s="246"/>
      <c r="C19" s="274" t="s">
        <v>130</v>
      </c>
      <c r="D19" s="248">
        <v>18500</v>
      </c>
      <c r="E19" s="248">
        <v>33300</v>
      </c>
      <c r="F19" s="248">
        <v>38731</v>
      </c>
      <c r="G19" s="339">
        <v>28028</v>
      </c>
      <c r="H19" s="243"/>
      <c r="I19" s="244"/>
      <c r="J19" s="245"/>
      <c r="K19" s="245"/>
      <c r="L19" s="245"/>
    </row>
    <row r="20" spans="2:12" ht="15">
      <c r="B20" s="246"/>
      <c r="C20" s="274" t="s">
        <v>131</v>
      </c>
      <c r="D20" s="248">
        <v>-127087</v>
      </c>
      <c r="E20" s="248">
        <v>-538162</v>
      </c>
      <c r="F20" s="248">
        <v>-314455</v>
      </c>
      <c r="G20" s="339">
        <v>-90174</v>
      </c>
      <c r="H20" s="243"/>
      <c r="I20" s="244"/>
      <c r="J20" s="245"/>
      <c r="K20" s="245"/>
      <c r="L20" s="245"/>
    </row>
    <row r="21" spans="2:12" ht="15">
      <c r="B21" s="246"/>
      <c r="C21" s="274" t="s">
        <v>132</v>
      </c>
      <c r="D21" s="248">
        <v>170038</v>
      </c>
      <c r="E21" s="248">
        <v>23112</v>
      </c>
      <c r="F21" s="248">
        <v>13629</v>
      </c>
      <c r="G21" s="339">
        <v>14594</v>
      </c>
      <c r="H21" s="243"/>
      <c r="I21" s="244"/>
      <c r="J21" s="245"/>
      <c r="K21" s="245"/>
      <c r="L21" s="245"/>
    </row>
    <row r="22" spans="2:12" ht="15">
      <c r="B22" s="246"/>
      <c r="C22" s="249"/>
      <c r="D22" s="250"/>
      <c r="E22" s="251"/>
      <c r="F22" s="251"/>
      <c r="G22" s="252"/>
      <c r="H22" s="243"/>
      <c r="I22" s="244"/>
      <c r="J22" s="245"/>
      <c r="K22" s="245"/>
      <c r="L22" s="245"/>
    </row>
    <row r="23" spans="2:12" ht="15.75">
      <c r="B23" s="246"/>
      <c r="C23" s="341" t="s">
        <v>133</v>
      </c>
      <c r="D23" s="242">
        <f>SUM(D24:D33)</f>
        <v>-387548.999999999</v>
      </c>
      <c r="E23" s="242">
        <f>SUM(E24:E33)</f>
        <v>-13746.000000000873</v>
      </c>
      <c r="F23" s="242">
        <f>SUM(F24:F33)</f>
        <v>-1008.0000000001965</v>
      </c>
      <c r="G23" s="242">
        <f>SUM(G24:G33)</f>
        <v>-120698.99999999908</v>
      </c>
      <c r="H23" s="243"/>
      <c r="I23" s="244"/>
      <c r="J23" s="245"/>
      <c r="K23" s="245"/>
      <c r="L23" s="245"/>
    </row>
    <row r="24" spans="2:12" ht="15">
      <c r="B24" s="246"/>
      <c r="C24" s="277" t="s">
        <v>134</v>
      </c>
      <c r="D24" s="248">
        <v>39289</v>
      </c>
      <c r="E24" s="248">
        <v>29801</v>
      </c>
      <c r="F24" s="248">
        <v>32899</v>
      </c>
      <c r="G24" s="339">
        <v>34159</v>
      </c>
      <c r="H24" s="243"/>
      <c r="I24" s="244"/>
      <c r="J24" s="245"/>
      <c r="K24" s="245"/>
      <c r="L24" s="245"/>
    </row>
    <row r="25" spans="2:12" ht="15">
      <c r="B25" s="246"/>
      <c r="C25" s="277" t="s">
        <v>154</v>
      </c>
      <c r="D25" s="248">
        <v>-191328</v>
      </c>
      <c r="E25" s="248">
        <v>-69723</v>
      </c>
      <c r="F25" s="248">
        <v>-48477</v>
      </c>
      <c r="G25" s="339">
        <v>-93532</v>
      </c>
      <c r="H25" s="243"/>
      <c r="I25" s="244"/>
      <c r="J25" s="245"/>
      <c r="K25" s="245"/>
      <c r="L25" s="245"/>
    </row>
    <row r="26" spans="2:12" ht="15">
      <c r="B26" s="246"/>
      <c r="C26" s="253"/>
      <c r="D26" s="254"/>
      <c r="E26" s="255"/>
      <c r="F26" s="251"/>
      <c r="G26" s="252"/>
      <c r="H26" s="243"/>
      <c r="I26" s="244"/>
      <c r="J26" s="245"/>
      <c r="K26" s="245"/>
      <c r="L26" s="245"/>
    </row>
    <row r="27" spans="2:12" ht="15">
      <c r="B27" s="246"/>
      <c r="C27" s="276" t="s">
        <v>136</v>
      </c>
      <c r="D27" s="248">
        <v>81163.86014559293</v>
      </c>
      <c r="E27" s="248">
        <v>-65752.94612655307</v>
      </c>
      <c r="F27" s="248">
        <v>100384.6207484653</v>
      </c>
      <c r="G27" s="339">
        <v>-4367.844181052078</v>
      </c>
      <c r="H27" s="256"/>
      <c r="I27" s="244"/>
      <c r="J27" s="245"/>
      <c r="K27" s="245"/>
      <c r="L27" s="245"/>
    </row>
    <row r="28" spans="2:12" ht="16.5">
      <c r="B28" s="246"/>
      <c r="C28" s="277" t="s">
        <v>137</v>
      </c>
      <c r="D28" s="248">
        <v>-118999.45742518644</v>
      </c>
      <c r="E28" s="248">
        <v>-28311.70902592234</v>
      </c>
      <c r="F28" s="248">
        <v>-65321.04023089128</v>
      </c>
      <c r="G28" s="339">
        <v>-42789.854825459304</v>
      </c>
      <c r="H28" s="243"/>
      <c r="I28" s="244"/>
      <c r="J28" s="245"/>
      <c r="K28" s="245"/>
      <c r="L28" s="245"/>
    </row>
    <row r="29" spans="2:12" ht="15">
      <c r="B29" s="246"/>
      <c r="C29" s="277" t="s">
        <v>138</v>
      </c>
      <c r="D29" s="248">
        <v>-3100</v>
      </c>
      <c r="E29" s="248">
        <v>600</v>
      </c>
      <c r="F29" s="248">
        <v>-460</v>
      </c>
      <c r="G29" s="339">
        <v>-1217</v>
      </c>
      <c r="H29" s="243"/>
      <c r="I29" s="244"/>
      <c r="J29" s="245"/>
      <c r="K29" s="245"/>
      <c r="L29" s="245"/>
    </row>
    <row r="30" spans="2:12" ht="15">
      <c r="B30" s="246"/>
      <c r="C30" s="253"/>
      <c r="D30" s="254"/>
      <c r="E30" s="255"/>
      <c r="F30" s="255"/>
      <c r="G30" s="257"/>
      <c r="H30" s="243"/>
      <c r="I30" s="244"/>
      <c r="J30" s="245"/>
      <c r="K30" s="245"/>
      <c r="L30" s="245"/>
    </row>
    <row r="31" spans="2:12" ht="16.5">
      <c r="B31" s="246"/>
      <c r="C31" s="277" t="s">
        <v>139</v>
      </c>
      <c r="D31" s="248">
        <v>-194574.4027204055</v>
      </c>
      <c r="E31" s="248">
        <v>119640.65515247453</v>
      </c>
      <c r="F31" s="248">
        <v>-20033.580517574213</v>
      </c>
      <c r="G31" s="339">
        <v>-12951.300993487705</v>
      </c>
      <c r="H31" s="243"/>
      <c r="I31" s="244"/>
      <c r="J31" s="245"/>
      <c r="K31" s="245"/>
      <c r="L31" s="245"/>
    </row>
    <row r="32" spans="2:12" ht="16.5">
      <c r="B32" s="246"/>
      <c r="C32" s="277" t="s">
        <v>140</v>
      </c>
      <c r="D32" s="248">
        <v>0</v>
      </c>
      <c r="E32" s="248">
        <v>0</v>
      </c>
      <c r="F32" s="248">
        <v>0</v>
      </c>
      <c r="G32" s="339">
        <v>0</v>
      </c>
      <c r="H32" s="243"/>
      <c r="I32" s="244"/>
      <c r="J32" s="245"/>
      <c r="K32" s="245"/>
      <c r="L32" s="245"/>
    </row>
    <row r="33" spans="2:12" ht="16.5">
      <c r="B33" s="246"/>
      <c r="C33" s="277" t="s">
        <v>141</v>
      </c>
      <c r="D33" s="248">
        <v>0</v>
      </c>
      <c r="E33" s="248">
        <v>0</v>
      </c>
      <c r="F33" s="248">
        <v>0</v>
      </c>
      <c r="G33" s="339">
        <v>0</v>
      </c>
      <c r="H33" s="243"/>
      <c r="I33" s="244"/>
      <c r="J33" s="245"/>
      <c r="K33" s="245"/>
      <c r="L33" s="245"/>
    </row>
    <row r="34" spans="2:12" ht="15">
      <c r="B34" s="246"/>
      <c r="C34" s="253"/>
      <c r="D34" s="250"/>
      <c r="E34" s="251"/>
      <c r="F34" s="251"/>
      <c r="G34" s="252"/>
      <c r="H34" s="243"/>
      <c r="I34" s="244"/>
      <c r="J34" s="245"/>
      <c r="K34" s="245"/>
      <c r="L34" s="245"/>
    </row>
    <row r="35" spans="2:12" ht="15.75">
      <c r="B35" s="246"/>
      <c r="C35" s="278" t="s">
        <v>142</v>
      </c>
      <c r="D35" s="248">
        <f>+D36</f>
        <v>53267.99999999907</v>
      </c>
      <c r="E35" s="248">
        <f>+E36</f>
        <v>37949.00000000093</v>
      </c>
      <c r="F35" s="248">
        <f>+F36</f>
        <v>-55118</v>
      </c>
      <c r="G35" s="339">
        <f>+G36</f>
        <v>-62649.10000000079</v>
      </c>
      <c r="H35" s="243"/>
      <c r="I35" s="244"/>
      <c r="J35" s="245"/>
      <c r="K35" s="245"/>
      <c r="L35" s="245"/>
    </row>
    <row r="36" spans="2:12" ht="15">
      <c r="B36" s="246"/>
      <c r="C36" s="342" t="s">
        <v>143</v>
      </c>
      <c r="D36" s="248">
        <f>D39-(D10+D12+D24+D25+D27+D28+D29+D31)</f>
        <v>53267.99999999907</v>
      </c>
      <c r="E36" s="248">
        <f>E39-(E10+E12+E24+E25+E27+E28+E29+E31)</f>
        <v>37949.00000000093</v>
      </c>
      <c r="F36" s="248">
        <f>F39-(F10+F12+F24+F25+F27+F28+F29+F31)</f>
        <v>-55118</v>
      </c>
      <c r="G36" s="339">
        <f>G39-(G10+G12+G24+G25+G27+G28+G29+G31)</f>
        <v>-62649.10000000079</v>
      </c>
      <c r="H36" s="243"/>
      <c r="I36" s="244"/>
      <c r="J36" s="245"/>
      <c r="K36" s="245"/>
      <c r="L36" s="245"/>
    </row>
    <row r="37" spans="2:12" ht="15">
      <c r="B37" s="246"/>
      <c r="C37" s="277" t="s">
        <v>144</v>
      </c>
      <c r="D37" s="248">
        <v>0</v>
      </c>
      <c r="E37" s="248">
        <v>0</v>
      </c>
      <c r="F37" s="248">
        <v>0</v>
      </c>
      <c r="G37" s="339">
        <v>0</v>
      </c>
      <c r="H37" s="243"/>
      <c r="I37" s="244"/>
      <c r="J37" s="245"/>
      <c r="K37" s="245"/>
      <c r="L37" s="245"/>
    </row>
    <row r="38" spans="2:12" ht="15.75" thickBot="1">
      <c r="B38" s="246"/>
      <c r="C38" s="249"/>
      <c r="D38" s="258"/>
      <c r="E38" s="259"/>
      <c r="F38" s="259"/>
      <c r="G38" s="260"/>
      <c r="H38" s="283"/>
      <c r="I38" s="244"/>
      <c r="J38" s="245"/>
      <c r="K38" s="245"/>
      <c r="L38" s="245"/>
    </row>
    <row r="39" spans="2:12" ht="18.75" thickBot="1" thickTop="1">
      <c r="B39" s="246"/>
      <c r="C39" s="340" t="s">
        <v>155</v>
      </c>
      <c r="D39" s="107">
        <v>1271146</v>
      </c>
      <c r="E39" s="107">
        <v>1189032</v>
      </c>
      <c r="F39" s="107">
        <v>1854500</v>
      </c>
      <c r="G39" s="239">
        <v>978843.0000000007</v>
      </c>
      <c r="H39" s="262"/>
      <c r="I39" s="244"/>
      <c r="J39" s="245"/>
      <c r="K39" s="245"/>
      <c r="L39" s="245"/>
    </row>
    <row r="40" spans="2:12" ht="17.25" thickBot="1" thickTop="1">
      <c r="B40" s="12"/>
      <c r="C40" s="263"/>
      <c r="D40" s="345"/>
      <c r="E40" s="284"/>
      <c r="F40" s="284"/>
      <c r="G40" s="346"/>
      <c r="H40" s="285"/>
      <c r="I40" s="115"/>
      <c r="J40" s="2"/>
      <c r="K40" s="2"/>
      <c r="L40" s="2"/>
    </row>
    <row r="41" spans="2:12" ht="17.25" thickBot="1" thickTop="1">
      <c r="B41" s="12"/>
      <c r="C41" s="286"/>
      <c r="D41" s="347"/>
      <c r="E41" s="287"/>
      <c r="F41" s="287"/>
      <c r="G41" s="348"/>
      <c r="H41" s="288"/>
      <c r="I41" s="115"/>
      <c r="J41" s="2"/>
      <c r="K41" s="2"/>
      <c r="L41" s="2"/>
    </row>
    <row r="42" spans="2:12" ht="17.25" thickBot="1" thickTop="1">
      <c r="B42" s="12"/>
      <c r="C42" s="343" t="s">
        <v>156</v>
      </c>
      <c r="D42" s="107">
        <v>11589956</v>
      </c>
      <c r="E42" s="107">
        <v>12741026</v>
      </c>
      <c r="F42" s="107">
        <v>14935393</v>
      </c>
      <c r="G42" s="239">
        <v>16041927</v>
      </c>
      <c r="H42" s="143"/>
      <c r="I42" s="115"/>
      <c r="J42" s="2"/>
      <c r="K42" s="2"/>
      <c r="L42" s="2"/>
    </row>
    <row r="43" spans="2:12" ht="17.25" thickTop="1">
      <c r="B43" s="12"/>
      <c r="C43" s="274" t="s">
        <v>157</v>
      </c>
      <c r="D43" s="248">
        <v>12092866</v>
      </c>
      <c r="E43" s="248">
        <v>13281898</v>
      </c>
      <c r="F43" s="248">
        <v>15136398</v>
      </c>
      <c r="G43" s="339">
        <v>16115241</v>
      </c>
      <c r="H43" s="122"/>
      <c r="I43" s="115"/>
      <c r="J43" s="2"/>
      <c r="K43" s="2"/>
      <c r="L43" s="2"/>
    </row>
    <row r="44" spans="2:12" ht="16.5">
      <c r="B44" s="12"/>
      <c r="C44" s="344" t="s">
        <v>158</v>
      </c>
      <c r="D44" s="248">
        <v>502910</v>
      </c>
      <c r="E44" s="248">
        <v>540872</v>
      </c>
      <c r="F44" s="248">
        <v>201005</v>
      </c>
      <c r="G44" s="339">
        <v>73314</v>
      </c>
      <c r="H44" s="289"/>
      <c r="I44" s="115"/>
      <c r="J44" s="2"/>
      <c r="K44" s="2"/>
      <c r="L44" s="2"/>
    </row>
    <row r="45" spans="2:12" ht="15.75" thickBot="1">
      <c r="B45" s="12"/>
      <c r="C45" s="249"/>
      <c r="D45" s="117"/>
      <c r="E45" s="117"/>
      <c r="F45" s="117"/>
      <c r="G45" s="117"/>
      <c r="H45" s="290"/>
      <c r="I45" s="115"/>
      <c r="J45" s="2"/>
      <c r="K45" s="2"/>
      <c r="L45" s="2"/>
    </row>
    <row r="46" spans="2:12" ht="20.25" thickBot="1" thickTop="1">
      <c r="B46" s="12"/>
      <c r="C46" s="280" t="s">
        <v>146</v>
      </c>
      <c r="D46" s="265"/>
      <c r="E46" s="265"/>
      <c r="F46" s="265"/>
      <c r="G46" s="265"/>
      <c r="H46" s="266"/>
      <c r="I46" s="115"/>
      <c r="J46" s="2"/>
      <c r="K46" s="5"/>
      <c r="L46" s="2"/>
    </row>
    <row r="47" spans="2:12" ht="18.75" thickTop="1">
      <c r="B47" s="12"/>
      <c r="C47" s="267"/>
      <c r="D47" s="268"/>
      <c r="E47" s="269"/>
      <c r="F47" s="269"/>
      <c r="G47" s="269"/>
      <c r="H47" s="269"/>
      <c r="I47" s="115"/>
      <c r="J47" s="2"/>
      <c r="K47" s="5"/>
      <c r="L47" s="2"/>
    </row>
    <row r="48" spans="2:12" ht="15.75">
      <c r="B48" s="12"/>
      <c r="C48" s="80" t="s">
        <v>201</v>
      </c>
      <c r="D48" s="5"/>
      <c r="E48" s="1"/>
      <c r="F48" s="1"/>
      <c r="G48" s="5" t="s">
        <v>149</v>
      </c>
      <c r="H48" s="1"/>
      <c r="I48" s="115"/>
      <c r="J48" s="2"/>
      <c r="K48" s="5"/>
      <c r="L48" s="2"/>
    </row>
    <row r="49" spans="2:12" ht="15.75">
      <c r="B49" s="12"/>
      <c r="C49" s="145" t="s">
        <v>147</v>
      </c>
      <c r="D49" s="5"/>
      <c r="E49" s="1"/>
      <c r="F49" s="1"/>
      <c r="G49" s="5" t="s">
        <v>150</v>
      </c>
      <c r="H49" s="1"/>
      <c r="I49" s="115"/>
      <c r="J49" s="2"/>
      <c r="K49" s="5"/>
      <c r="L49" s="2"/>
    </row>
    <row r="50" spans="2:12" ht="15.75">
      <c r="B50" s="12"/>
      <c r="C50" s="145" t="s">
        <v>148</v>
      </c>
      <c r="D50" s="281"/>
      <c r="E50" s="291"/>
      <c r="F50" s="291"/>
      <c r="G50" s="281" t="s">
        <v>151</v>
      </c>
      <c r="H50" s="291"/>
      <c r="I50" s="115"/>
      <c r="J50" s="2"/>
      <c r="K50" s="5"/>
      <c r="L50" s="2"/>
    </row>
    <row r="51" spans="2:12" ht="16.5" thickBot="1">
      <c r="B51" s="175"/>
      <c r="C51" s="270"/>
      <c r="D51" s="292"/>
      <c r="E51" s="293"/>
      <c r="F51" s="293"/>
      <c r="G51" s="293"/>
      <c r="H51" s="293"/>
      <c r="I51" s="149"/>
      <c r="J51" s="2"/>
      <c r="K51" s="5"/>
      <c r="L51" s="2"/>
    </row>
    <row r="52" spans="2:12" ht="16.5" thickTop="1">
      <c r="B52" s="271"/>
      <c r="C52" s="145"/>
      <c r="D52" s="281"/>
      <c r="E52" s="281"/>
      <c r="F52" s="281"/>
      <c r="G52" s="281"/>
      <c r="H52" s="281"/>
      <c r="I52" s="5"/>
      <c r="J52" s="5"/>
      <c r="K52" s="5"/>
      <c r="L52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2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50"/>
      <c r="D1" s="2"/>
      <c r="E1" s="2"/>
      <c r="F1" s="2"/>
      <c r="G1" s="2"/>
      <c r="H1" s="2"/>
      <c r="I1" s="2"/>
    </row>
    <row r="2" spans="2:9" ht="18">
      <c r="B2" s="151" t="s">
        <v>18</v>
      </c>
      <c r="C2" s="236" t="s">
        <v>192</v>
      </c>
      <c r="D2" s="3"/>
      <c r="E2" s="2"/>
      <c r="F2" s="2"/>
      <c r="G2" s="2"/>
      <c r="H2" s="2"/>
      <c r="I2" s="2"/>
    </row>
    <row r="3" spans="2:9" ht="18">
      <c r="B3" s="151"/>
      <c r="C3" s="236" t="s">
        <v>159</v>
      </c>
      <c r="D3" s="3"/>
      <c r="E3" s="2"/>
      <c r="F3" s="2"/>
      <c r="G3" s="2"/>
      <c r="H3" s="2"/>
      <c r="I3" s="2"/>
    </row>
    <row r="4" spans="2:9" ht="16.5" thickBot="1">
      <c r="B4" s="151"/>
      <c r="C4" s="144"/>
      <c r="D4" s="187"/>
      <c r="E4" s="2"/>
      <c r="F4" s="2"/>
      <c r="G4" s="2"/>
      <c r="H4" s="2"/>
      <c r="I4" s="2"/>
    </row>
    <row r="5" spans="2:9" ht="15.75" thickTop="1">
      <c r="B5" s="152"/>
      <c r="C5" s="93"/>
      <c r="D5" s="94"/>
      <c r="E5" s="94"/>
      <c r="F5" s="94"/>
      <c r="G5" s="95"/>
      <c r="H5" s="95"/>
      <c r="I5" s="96"/>
    </row>
    <row r="6" spans="2:9" ht="15">
      <c r="B6" s="12"/>
      <c r="C6" s="218" t="s">
        <v>31</v>
      </c>
      <c r="D6" s="98"/>
      <c r="E6" s="352" t="s">
        <v>85</v>
      </c>
      <c r="F6" s="352"/>
      <c r="G6" s="100"/>
      <c r="H6" s="100"/>
      <c r="I6" s="115"/>
    </row>
    <row r="7" spans="2:9" ht="15.75">
      <c r="B7" s="12"/>
      <c r="C7" s="219" t="s">
        <v>32</v>
      </c>
      <c r="D7" s="21">
        <v>2004</v>
      </c>
      <c r="E7" s="21">
        <v>2005</v>
      </c>
      <c r="F7" s="21">
        <v>2006</v>
      </c>
      <c r="G7" s="21">
        <v>2007</v>
      </c>
      <c r="H7" s="102"/>
      <c r="I7" s="115"/>
    </row>
    <row r="8" spans="2:9" ht="15.75">
      <c r="B8" s="12"/>
      <c r="C8" s="220" t="s">
        <v>33</v>
      </c>
      <c r="D8" s="22" t="s">
        <v>5</v>
      </c>
      <c r="E8" s="22" t="s">
        <v>5</v>
      </c>
      <c r="F8" s="22" t="s">
        <v>5</v>
      </c>
      <c r="G8" s="22" t="s">
        <v>5</v>
      </c>
      <c r="H8" s="154"/>
      <c r="I8" s="115"/>
    </row>
    <row r="9" spans="2:9" ht="16.5" thickBot="1">
      <c r="B9" s="12"/>
      <c r="C9" s="105"/>
      <c r="D9" s="20"/>
      <c r="E9" s="20"/>
      <c r="F9" s="20"/>
      <c r="G9" s="237"/>
      <c r="H9" s="238"/>
      <c r="I9" s="115"/>
    </row>
    <row r="10" spans="2:9" ht="17.25" thickBot="1" thickTop="1">
      <c r="B10" s="12"/>
      <c r="C10" s="340" t="s">
        <v>160</v>
      </c>
      <c r="D10" s="158" t="s">
        <v>5</v>
      </c>
      <c r="E10" s="158" t="s">
        <v>5</v>
      </c>
      <c r="F10" s="158" t="s">
        <v>5</v>
      </c>
      <c r="G10" s="349" t="s">
        <v>5</v>
      </c>
      <c r="H10" s="143"/>
      <c r="I10" s="115"/>
    </row>
    <row r="11" spans="2:9" ht="15.75" thickTop="1">
      <c r="B11" s="12"/>
      <c r="C11" s="126"/>
      <c r="D11" s="116"/>
      <c r="E11" s="117"/>
      <c r="F11" s="117"/>
      <c r="G11" s="118"/>
      <c r="H11" s="119"/>
      <c r="I11" s="115"/>
    </row>
    <row r="12" spans="2:9" ht="17.25">
      <c r="B12" s="240"/>
      <c r="C12" s="341" t="s">
        <v>123</v>
      </c>
      <c r="D12" s="241">
        <f>SUM(D13:D15,D18,D21)</f>
        <v>0</v>
      </c>
      <c r="E12" s="241">
        <f>SUM(E13:E15,E18,E21)</f>
        <v>0</v>
      </c>
      <c r="F12" s="241">
        <f>SUM(F13:F15,F18,F21)</f>
        <v>0</v>
      </c>
      <c r="G12" s="242">
        <f>SUM(G13:G15,G18,G21)</f>
        <v>0</v>
      </c>
      <c r="H12" s="243"/>
      <c r="I12" s="244"/>
    </row>
    <row r="13" spans="2:9" ht="15">
      <c r="B13" s="246"/>
      <c r="C13" s="274" t="s">
        <v>124</v>
      </c>
      <c r="D13" s="294" t="s">
        <v>5</v>
      </c>
      <c r="E13" s="294" t="s">
        <v>5</v>
      </c>
      <c r="F13" s="294" t="s">
        <v>5</v>
      </c>
      <c r="G13" s="295" t="s">
        <v>5</v>
      </c>
      <c r="H13" s="243"/>
      <c r="I13" s="244"/>
    </row>
    <row r="14" spans="2:9" ht="15">
      <c r="B14" s="246"/>
      <c r="C14" s="274" t="s">
        <v>125</v>
      </c>
      <c r="D14" s="294" t="s">
        <v>5</v>
      </c>
      <c r="E14" s="294" t="s">
        <v>5</v>
      </c>
      <c r="F14" s="294" t="s">
        <v>5</v>
      </c>
      <c r="G14" s="295" t="s">
        <v>5</v>
      </c>
      <c r="H14" s="243"/>
      <c r="I14" s="244"/>
    </row>
    <row r="15" spans="2:9" ht="15">
      <c r="B15" s="246"/>
      <c r="C15" s="274" t="s">
        <v>126</v>
      </c>
      <c r="D15" s="294" t="s">
        <v>5</v>
      </c>
      <c r="E15" s="294" t="s">
        <v>5</v>
      </c>
      <c r="F15" s="294" t="s">
        <v>5</v>
      </c>
      <c r="G15" s="295" t="s">
        <v>5</v>
      </c>
      <c r="H15" s="243"/>
      <c r="I15" s="244"/>
    </row>
    <row r="16" spans="2:9" ht="15">
      <c r="B16" s="246"/>
      <c r="C16" s="274" t="s">
        <v>127</v>
      </c>
      <c r="D16" s="294" t="s">
        <v>5</v>
      </c>
      <c r="E16" s="294" t="s">
        <v>5</v>
      </c>
      <c r="F16" s="294" t="s">
        <v>5</v>
      </c>
      <c r="G16" s="295" t="s">
        <v>5</v>
      </c>
      <c r="H16" s="243"/>
      <c r="I16" s="244"/>
    </row>
    <row r="17" spans="2:9" ht="15">
      <c r="B17" s="246"/>
      <c r="C17" s="274" t="s">
        <v>128</v>
      </c>
      <c r="D17" s="294" t="s">
        <v>5</v>
      </c>
      <c r="E17" s="294" t="s">
        <v>5</v>
      </c>
      <c r="F17" s="294" t="s">
        <v>5</v>
      </c>
      <c r="G17" s="295" t="s">
        <v>5</v>
      </c>
      <c r="H17" s="243"/>
      <c r="I17" s="244"/>
    </row>
    <row r="18" spans="2:9" ht="15">
      <c r="B18" s="246"/>
      <c r="C18" s="274" t="s">
        <v>129</v>
      </c>
      <c r="D18" s="294" t="s">
        <v>5</v>
      </c>
      <c r="E18" s="294" t="s">
        <v>5</v>
      </c>
      <c r="F18" s="294" t="s">
        <v>5</v>
      </c>
      <c r="G18" s="295" t="s">
        <v>5</v>
      </c>
      <c r="H18" s="243"/>
      <c r="I18" s="244"/>
    </row>
    <row r="19" spans="2:9" ht="15">
      <c r="B19" s="246"/>
      <c r="C19" s="274" t="s">
        <v>130</v>
      </c>
      <c r="D19" s="294" t="s">
        <v>5</v>
      </c>
      <c r="E19" s="294" t="s">
        <v>5</v>
      </c>
      <c r="F19" s="294" t="s">
        <v>5</v>
      </c>
      <c r="G19" s="295" t="s">
        <v>5</v>
      </c>
      <c r="H19" s="243"/>
      <c r="I19" s="244"/>
    </row>
    <row r="20" spans="2:9" ht="15">
      <c r="B20" s="246"/>
      <c r="C20" s="274" t="s">
        <v>131</v>
      </c>
      <c r="D20" s="294" t="s">
        <v>5</v>
      </c>
      <c r="E20" s="294" t="s">
        <v>5</v>
      </c>
      <c r="F20" s="294" t="s">
        <v>5</v>
      </c>
      <c r="G20" s="295" t="s">
        <v>5</v>
      </c>
      <c r="H20" s="243"/>
      <c r="I20" s="244"/>
    </row>
    <row r="21" spans="2:9" ht="15">
      <c r="B21" s="246"/>
      <c r="C21" s="274" t="s">
        <v>132</v>
      </c>
      <c r="D21" s="294" t="s">
        <v>5</v>
      </c>
      <c r="E21" s="294" t="s">
        <v>5</v>
      </c>
      <c r="F21" s="294" t="s">
        <v>5</v>
      </c>
      <c r="G21" s="295" t="s">
        <v>5</v>
      </c>
      <c r="H21" s="243"/>
      <c r="I21" s="244"/>
    </row>
    <row r="22" spans="2:9" ht="15">
      <c r="B22" s="246"/>
      <c r="C22" s="249"/>
      <c r="D22" s="250"/>
      <c r="E22" s="251"/>
      <c r="F22" s="251"/>
      <c r="G22" s="252"/>
      <c r="H22" s="243"/>
      <c r="I22" s="244"/>
    </row>
    <row r="23" spans="2:9" ht="15.75">
      <c r="B23" s="246"/>
      <c r="C23" s="341" t="s">
        <v>133</v>
      </c>
      <c r="D23" s="242">
        <f>SUM(D24:D33)</f>
        <v>0</v>
      </c>
      <c r="E23" s="242">
        <f>SUM(E24:E33)</f>
        <v>0</v>
      </c>
      <c r="F23" s="242">
        <f>SUM(F24:F33)</f>
        <v>0</v>
      </c>
      <c r="G23" s="242">
        <f>SUM(G24:G33)</f>
        <v>0</v>
      </c>
      <c r="H23" s="243"/>
      <c r="I23" s="244"/>
    </row>
    <row r="24" spans="2:9" ht="15">
      <c r="B24" s="246"/>
      <c r="C24" s="277" t="s">
        <v>134</v>
      </c>
      <c r="D24" s="294" t="s">
        <v>5</v>
      </c>
      <c r="E24" s="294" t="s">
        <v>5</v>
      </c>
      <c r="F24" s="294" t="s">
        <v>5</v>
      </c>
      <c r="G24" s="295" t="s">
        <v>5</v>
      </c>
      <c r="H24" s="243"/>
      <c r="I24" s="244"/>
    </row>
    <row r="25" spans="2:9" ht="15">
      <c r="B25" s="246"/>
      <c r="C25" s="277" t="s">
        <v>154</v>
      </c>
      <c r="D25" s="294" t="s">
        <v>5</v>
      </c>
      <c r="E25" s="294" t="s">
        <v>5</v>
      </c>
      <c r="F25" s="294" t="s">
        <v>5</v>
      </c>
      <c r="G25" s="295" t="s">
        <v>5</v>
      </c>
      <c r="H25" s="243"/>
      <c r="I25" s="244"/>
    </row>
    <row r="26" spans="2:9" ht="15">
      <c r="B26" s="246"/>
      <c r="C26" s="253"/>
      <c r="D26" s="254"/>
      <c r="E26" s="255"/>
      <c r="F26" s="251"/>
      <c r="G26" s="252"/>
      <c r="H26" s="243"/>
      <c r="I26" s="244"/>
    </row>
    <row r="27" spans="2:9" ht="15">
      <c r="B27" s="246"/>
      <c r="C27" s="276" t="s">
        <v>136</v>
      </c>
      <c r="D27" s="294" t="s">
        <v>5</v>
      </c>
      <c r="E27" s="294" t="s">
        <v>5</v>
      </c>
      <c r="F27" s="294" t="s">
        <v>5</v>
      </c>
      <c r="G27" s="295" t="s">
        <v>5</v>
      </c>
      <c r="H27" s="256"/>
      <c r="I27" s="244"/>
    </row>
    <row r="28" spans="2:9" ht="16.5">
      <c r="B28" s="246"/>
      <c r="C28" s="277" t="s">
        <v>137</v>
      </c>
      <c r="D28" s="294" t="s">
        <v>5</v>
      </c>
      <c r="E28" s="294" t="s">
        <v>5</v>
      </c>
      <c r="F28" s="294" t="s">
        <v>5</v>
      </c>
      <c r="G28" s="295" t="s">
        <v>5</v>
      </c>
      <c r="H28" s="243"/>
      <c r="I28" s="244"/>
    </row>
    <row r="29" spans="2:9" ht="15">
      <c r="B29" s="246"/>
      <c r="C29" s="277" t="s">
        <v>138</v>
      </c>
      <c r="D29" s="295" t="s">
        <v>5</v>
      </c>
      <c r="E29" s="295" t="s">
        <v>5</v>
      </c>
      <c r="F29" s="295" t="s">
        <v>5</v>
      </c>
      <c r="G29" s="295" t="s">
        <v>5</v>
      </c>
      <c r="H29" s="243"/>
      <c r="I29" s="244"/>
    </row>
    <row r="30" spans="2:9" ht="15">
      <c r="B30" s="246"/>
      <c r="C30" s="253"/>
      <c r="D30" s="254"/>
      <c r="E30" s="255"/>
      <c r="F30" s="255"/>
      <c r="G30" s="257"/>
      <c r="H30" s="243"/>
      <c r="I30" s="244"/>
    </row>
    <row r="31" spans="2:9" ht="16.5">
      <c r="B31" s="246"/>
      <c r="C31" s="277" t="s">
        <v>139</v>
      </c>
      <c r="D31" s="294" t="s">
        <v>5</v>
      </c>
      <c r="E31" s="294" t="s">
        <v>5</v>
      </c>
      <c r="F31" s="294" t="s">
        <v>5</v>
      </c>
      <c r="G31" s="295" t="s">
        <v>5</v>
      </c>
      <c r="H31" s="243"/>
      <c r="I31" s="244"/>
    </row>
    <row r="32" spans="2:9" ht="16.5">
      <c r="B32" s="246"/>
      <c r="C32" s="277" t="s">
        <v>140</v>
      </c>
      <c r="D32" s="294" t="s">
        <v>5</v>
      </c>
      <c r="E32" s="294" t="s">
        <v>5</v>
      </c>
      <c r="F32" s="294" t="s">
        <v>5</v>
      </c>
      <c r="G32" s="295" t="s">
        <v>5</v>
      </c>
      <c r="H32" s="243"/>
      <c r="I32" s="244"/>
    </row>
    <row r="33" spans="2:9" ht="16.5">
      <c r="B33" s="246"/>
      <c r="C33" s="277" t="s">
        <v>141</v>
      </c>
      <c r="D33" s="294" t="s">
        <v>5</v>
      </c>
      <c r="E33" s="294" t="s">
        <v>5</v>
      </c>
      <c r="F33" s="294" t="s">
        <v>5</v>
      </c>
      <c r="G33" s="295" t="s">
        <v>5</v>
      </c>
      <c r="H33" s="243"/>
      <c r="I33" s="244"/>
    </row>
    <row r="34" spans="2:9" ht="15">
      <c r="B34" s="246"/>
      <c r="C34" s="253"/>
      <c r="D34" s="250"/>
      <c r="E34" s="251"/>
      <c r="F34" s="251"/>
      <c r="G34" s="252"/>
      <c r="H34" s="243"/>
      <c r="I34" s="244"/>
    </row>
    <row r="35" spans="2:9" ht="15.75">
      <c r="B35" s="246"/>
      <c r="C35" s="278" t="s">
        <v>142</v>
      </c>
      <c r="D35" s="295" t="s">
        <v>5</v>
      </c>
      <c r="E35" s="295" t="s">
        <v>5</v>
      </c>
      <c r="F35" s="295" t="s">
        <v>5</v>
      </c>
      <c r="G35" s="295" t="s">
        <v>5</v>
      </c>
      <c r="H35" s="243"/>
      <c r="I35" s="244"/>
    </row>
    <row r="36" spans="2:9" ht="15">
      <c r="B36" s="246"/>
      <c r="C36" s="342" t="s">
        <v>143</v>
      </c>
      <c r="D36" s="295" t="s">
        <v>5</v>
      </c>
      <c r="E36" s="295" t="s">
        <v>5</v>
      </c>
      <c r="F36" s="295" t="s">
        <v>5</v>
      </c>
      <c r="G36" s="295" t="s">
        <v>5</v>
      </c>
      <c r="H36" s="243"/>
      <c r="I36" s="244"/>
    </row>
    <row r="37" spans="2:9" ht="15">
      <c r="B37" s="246"/>
      <c r="C37" s="277" t="s">
        <v>144</v>
      </c>
      <c r="D37" s="295" t="s">
        <v>5</v>
      </c>
      <c r="E37" s="295" t="s">
        <v>5</v>
      </c>
      <c r="F37" s="295" t="s">
        <v>5</v>
      </c>
      <c r="G37" s="295" t="s">
        <v>5</v>
      </c>
      <c r="H37" s="243"/>
      <c r="I37" s="244"/>
    </row>
    <row r="38" spans="2:9" ht="15.75" thickBot="1">
      <c r="B38" s="246"/>
      <c r="C38" s="249"/>
      <c r="D38" s="258"/>
      <c r="E38" s="259"/>
      <c r="F38" s="259"/>
      <c r="G38" s="260"/>
      <c r="H38" s="296"/>
      <c r="I38" s="244"/>
    </row>
    <row r="39" spans="2:9" ht="18.75" thickBot="1" thickTop="1">
      <c r="B39" s="246"/>
      <c r="C39" s="340" t="s">
        <v>161</v>
      </c>
      <c r="D39" s="297" t="s">
        <v>5</v>
      </c>
      <c r="E39" s="297" t="s">
        <v>5</v>
      </c>
      <c r="F39" s="297" t="s">
        <v>5</v>
      </c>
      <c r="G39" s="350" t="s">
        <v>5</v>
      </c>
      <c r="H39" s="262"/>
      <c r="I39" s="244"/>
    </row>
    <row r="40" spans="2:9" ht="17.25" thickBot="1" thickTop="1">
      <c r="B40" s="12"/>
      <c r="C40" s="263"/>
      <c r="D40" s="345"/>
      <c r="E40" s="284"/>
      <c r="F40" s="284"/>
      <c r="G40" s="346"/>
      <c r="H40" s="285"/>
      <c r="I40" s="115"/>
    </row>
    <row r="41" spans="2:9" ht="17.25" thickBot="1" thickTop="1">
      <c r="B41" s="12"/>
      <c r="C41" s="286"/>
      <c r="D41" s="347"/>
      <c r="E41" s="287"/>
      <c r="F41" s="287"/>
      <c r="G41" s="348"/>
      <c r="H41" s="288"/>
      <c r="I41" s="115"/>
    </row>
    <row r="42" spans="2:9" ht="17.25" thickBot="1" thickTop="1">
      <c r="B42" s="12"/>
      <c r="C42" s="343" t="s">
        <v>162</v>
      </c>
      <c r="D42" s="158" t="s">
        <v>5</v>
      </c>
      <c r="E42" s="158" t="s">
        <v>5</v>
      </c>
      <c r="F42" s="158" t="s">
        <v>5</v>
      </c>
      <c r="G42" s="349" t="s">
        <v>5</v>
      </c>
      <c r="H42" s="143"/>
      <c r="I42" s="115"/>
    </row>
    <row r="43" spans="2:9" ht="17.25" thickTop="1">
      <c r="B43" s="12"/>
      <c r="C43" s="274" t="s">
        <v>163</v>
      </c>
      <c r="D43" s="135" t="s">
        <v>5</v>
      </c>
      <c r="E43" s="135" t="s">
        <v>5</v>
      </c>
      <c r="F43" s="135" t="s">
        <v>5</v>
      </c>
      <c r="G43" s="135" t="s">
        <v>5</v>
      </c>
      <c r="H43" s="122"/>
      <c r="I43" s="115"/>
    </row>
    <row r="44" spans="2:9" ht="16.5">
      <c r="B44" s="12"/>
      <c r="C44" s="344" t="s">
        <v>164</v>
      </c>
      <c r="D44" s="135" t="s">
        <v>5</v>
      </c>
      <c r="E44" s="135" t="s">
        <v>5</v>
      </c>
      <c r="F44" s="135" t="s">
        <v>5</v>
      </c>
      <c r="G44" s="135" t="s">
        <v>5</v>
      </c>
      <c r="H44" s="289"/>
      <c r="I44" s="115"/>
    </row>
    <row r="45" spans="2:9" ht="15.75" thickBot="1">
      <c r="B45" s="12"/>
      <c r="C45" s="249"/>
      <c r="D45" s="117"/>
      <c r="E45" s="117"/>
      <c r="F45" s="117"/>
      <c r="G45" s="117"/>
      <c r="H45" s="298"/>
      <c r="I45" s="115"/>
    </row>
    <row r="46" spans="2:9" ht="20.25" thickBot="1" thickTop="1">
      <c r="B46" s="12"/>
      <c r="C46" s="280" t="s">
        <v>146</v>
      </c>
      <c r="D46" s="265"/>
      <c r="E46" s="265"/>
      <c r="F46" s="265"/>
      <c r="G46" s="265"/>
      <c r="H46" s="266"/>
      <c r="I46" s="115"/>
    </row>
    <row r="47" spans="2:9" ht="18.75" thickTop="1">
      <c r="B47" s="12"/>
      <c r="C47" s="267"/>
      <c r="D47" s="268"/>
      <c r="E47" s="269"/>
      <c r="F47" s="269"/>
      <c r="G47" s="269"/>
      <c r="H47" s="269"/>
      <c r="I47" s="115"/>
    </row>
    <row r="48" spans="2:9" ht="15.75">
      <c r="B48" s="12"/>
      <c r="C48" s="80" t="s">
        <v>201</v>
      </c>
      <c r="D48" s="5"/>
      <c r="E48" s="1"/>
      <c r="F48" s="1"/>
      <c r="G48" s="5" t="s">
        <v>149</v>
      </c>
      <c r="H48" s="1"/>
      <c r="I48" s="115"/>
    </row>
    <row r="49" spans="2:9" ht="15.75">
      <c r="B49" s="12"/>
      <c r="C49" s="145" t="s">
        <v>147</v>
      </c>
      <c r="D49" s="5"/>
      <c r="E49" s="1"/>
      <c r="F49" s="1"/>
      <c r="G49" s="5" t="s">
        <v>150</v>
      </c>
      <c r="H49" s="1"/>
      <c r="I49" s="115"/>
    </row>
    <row r="50" spans="2:9" ht="15.75">
      <c r="B50" s="12"/>
      <c r="C50" s="145" t="s">
        <v>148</v>
      </c>
      <c r="D50" s="281"/>
      <c r="E50" s="291"/>
      <c r="F50" s="291"/>
      <c r="G50" s="281" t="s">
        <v>151</v>
      </c>
      <c r="H50" s="291"/>
      <c r="I50" s="115"/>
    </row>
    <row r="51" spans="2:9" ht="15.75" thickBot="1">
      <c r="B51" s="175"/>
      <c r="C51" s="270"/>
      <c r="D51" s="292"/>
      <c r="E51" s="293"/>
      <c r="F51" s="293"/>
      <c r="G51" s="293"/>
      <c r="H51" s="293"/>
      <c r="I51" s="149"/>
    </row>
    <row r="52" spans="2:9" ht="16.5" thickTop="1">
      <c r="B52" s="271"/>
      <c r="C52" s="145"/>
      <c r="D52" s="281"/>
      <c r="E52" s="281"/>
      <c r="F52" s="281"/>
      <c r="G52" s="281"/>
      <c r="H52" s="281"/>
      <c r="I52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2008-10-20T09:59:42Z</cp:lastPrinted>
  <dcterms:created xsi:type="dcterms:W3CDTF">2008-10-08T08:00:27Z</dcterms:created>
  <dcterms:modified xsi:type="dcterms:W3CDTF">2008-10-22T10:33:00Z</dcterms:modified>
  <cp:category/>
  <cp:version/>
  <cp:contentType/>
  <cp:contentStatus/>
</cp:coreProperties>
</file>